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.vallari\Desktop\TARIFFE 2026\"/>
    </mc:Choice>
  </mc:AlternateContent>
  <xr:revisionPtr revIDLastSave="0" documentId="8_{7F249E9A-CFDD-4C88-9543-07933C072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NTITATIVI TEORICI E SOGLIE" sheetId="2" r:id="rId1"/>
    <sheet name="TARIFFE" sheetId="5" r:id="rId2"/>
    <sheet name="COEFFICIENTI" sheetId="3" r:id="rId3"/>
  </sheets>
  <definedNames>
    <definedName name="_xlnm.Print_Area" localSheetId="2">COEFFICIENTI!$B$1:$F$40</definedName>
    <definedName name="_xlnm.Print_Area" localSheetId="0">'QUANTITATIVI TEORICI E SOGLIE'!$B$1:$I$51</definedName>
    <definedName name="_xlnm.Print_Area" localSheetId="1">TARIFFE!$B$1:$F$46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2" l="1"/>
  <c r="G34" i="2"/>
  <c r="H47" i="2"/>
  <c r="I47" i="2" s="1"/>
  <c r="G47" i="2"/>
  <c r="H46" i="2"/>
  <c r="I46" i="2" s="1"/>
  <c r="H45" i="2"/>
  <c r="I45" i="2" s="1"/>
  <c r="G45" i="2"/>
  <c r="H44" i="2"/>
  <c r="I44" i="2" s="1"/>
  <c r="G44" i="2"/>
  <c r="H43" i="2"/>
  <c r="I43" i="2" s="1"/>
  <c r="G43" i="2"/>
  <c r="H42" i="2"/>
  <c r="I42" i="2" s="1"/>
  <c r="G42" i="2"/>
  <c r="H40" i="2"/>
  <c r="I40" i="2" s="1"/>
  <c r="G40" i="2"/>
  <c r="H39" i="2"/>
  <c r="I39" i="2" s="1"/>
  <c r="G39" i="2"/>
  <c r="H38" i="2"/>
  <c r="I38" i="2" s="1"/>
  <c r="G38" i="2"/>
  <c r="H37" i="2"/>
  <c r="I37" i="2" s="1"/>
  <c r="G37" i="2"/>
  <c r="H36" i="2"/>
  <c r="I36" i="2" s="1"/>
  <c r="G36" i="2"/>
  <c r="H35" i="2"/>
  <c r="I35" i="2" s="1"/>
  <c r="G35" i="2"/>
  <c r="H34" i="2"/>
  <c r="I34" i="2" s="1"/>
  <c r="H31" i="2"/>
  <c r="I31" i="2" s="1"/>
  <c r="G31" i="2"/>
  <c r="H29" i="2"/>
  <c r="I29" i="2" s="1"/>
  <c r="G29" i="2"/>
  <c r="H28" i="2"/>
  <c r="I28" i="2" s="1"/>
  <c r="G28" i="2"/>
  <c r="G48" i="2" l="1"/>
  <c r="H48" i="2"/>
  <c r="I48" i="2" s="1"/>
  <c r="G32" i="2"/>
  <c r="H32" i="2"/>
  <c r="I32" i="2" s="1"/>
  <c r="G33" i="2"/>
  <c r="H33" i="2"/>
  <c r="I33" i="2" s="1"/>
  <c r="G30" i="2"/>
  <c r="H30" i="2"/>
  <c r="I30" i="2" s="1"/>
  <c r="B1" i="5"/>
  <c r="B1" i="3" s="1"/>
  <c r="G18" i="2" l="1"/>
  <c r="H18" i="2" l="1"/>
  <c r="H19" i="2" l="1"/>
  <c r="H20" i="2"/>
  <c r="H21" i="2"/>
  <c r="H22" i="2"/>
  <c r="H23" i="2"/>
  <c r="I19" i="2" l="1"/>
  <c r="I20" i="2"/>
  <c r="I21" i="2"/>
  <c r="I22" i="2"/>
  <c r="I23" i="2"/>
  <c r="I18" i="2"/>
  <c r="G19" i="2"/>
  <c r="G20" i="2"/>
  <c r="G21" i="2"/>
  <c r="G22" i="2"/>
  <c r="G23" i="2"/>
</calcChain>
</file>

<file path=xl/sharedStrings.xml><?xml version="1.0" encoding="utf-8"?>
<sst xmlns="http://schemas.openxmlformats.org/spreadsheetml/2006/main" count="140" uniqueCount="74">
  <si>
    <t>1 componente</t>
  </si>
  <si>
    <t>3 componenti</t>
  </si>
  <si>
    <t>4 componenti</t>
  </si>
  <si>
    <t>5 componenti</t>
  </si>
  <si>
    <t>6 o più componenti</t>
  </si>
  <si>
    <t>Parte fissa a mq.</t>
  </si>
  <si>
    <t>Musei, biblioteche, scuole, associazioni, luoghi di culto</t>
  </si>
  <si>
    <t>Stabilimenti balneari</t>
  </si>
  <si>
    <t>Alberghi con ristorante</t>
  </si>
  <si>
    <t>Alberghi senza ristorante</t>
  </si>
  <si>
    <t>Case di cura e di riposo</t>
  </si>
  <si>
    <t>Edicola, farmacia, tabaccaio, plurilicenze</t>
  </si>
  <si>
    <t>Carrozzeria, autofficina, elettrauto</t>
  </si>
  <si>
    <t>Attività industriali con capannoni di produzione</t>
  </si>
  <si>
    <t>Ristoranti, trattorie, osterie, pizzerie, pub</t>
  </si>
  <si>
    <t>Supermercato, pane e pasta, macelleria, salumi e formaggi, generi alimentari</t>
  </si>
  <si>
    <t>Plurilicenze alimentari e/o miste</t>
  </si>
  <si>
    <t>Ortofrutta, pescherie, fiori e piante, pizza al taglio</t>
  </si>
  <si>
    <t>Discoteche, night club</t>
  </si>
  <si>
    <t>Attività</t>
  </si>
  <si>
    <t>Parte variabile</t>
  </si>
  <si>
    <t>Parte fissa</t>
  </si>
  <si>
    <t>TARIFFE UTENZE  DOMESTICHE</t>
  </si>
  <si>
    <t>Tariffa € / mq. effettivo</t>
  </si>
  <si>
    <t>2 componenti</t>
  </si>
  <si>
    <t>TARIFFE UTENZE NON DOMESTICHE</t>
  </si>
  <si>
    <t>€/Kg.</t>
  </si>
  <si>
    <t>A</t>
  </si>
  <si>
    <t>Conferimento Rifiuti Indifferenziati</t>
  </si>
  <si>
    <t>TARIFFE A CONFERIMENTO</t>
  </si>
  <si>
    <t>Numero Componenti</t>
  </si>
  <si>
    <t>UTENZE  DOMESTICHE</t>
  </si>
  <si>
    <t>UTENZE NON DOMESTICHE</t>
  </si>
  <si>
    <t>Kg.</t>
  </si>
  <si>
    <t>litri</t>
  </si>
  <si>
    <t>QUANTITATIVI ANNUI PER UTENZA</t>
  </si>
  <si>
    <t>QUANTITATIVI ANNUI PER METRO QUADRO</t>
  </si>
  <si>
    <t>COEFFICIENTE DI RAPPORTO KG./LITRO</t>
  </si>
  <si>
    <t>soglie minime di conferimento</t>
  </si>
  <si>
    <t>Kb</t>
  </si>
  <si>
    <t>Kd</t>
  </si>
  <si>
    <t>Calcolo soglia personalizzata</t>
  </si>
  <si>
    <t xml:space="preserve">QT quantitativi teorici </t>
  </si>
  <si>
    <t>+soglia minima annua / 365 * giorni reale occupazione</t>
  </si>
  <si>
    <t>+(soglia minima annua a mq. * mq. totali) / 365 * giorni reale occupazione</t>
  </si>
  <si>
    <t>CATEGORIE IN GIALLO AD OGGI NON HANNO UTENZE - quota calcolata in riferimento alle altre</t>
  </si>
  <si>
    <t>**</t>
  </si>
  <si>
    <t>Tariffe per la parte calcolata con il metodo normalizzato</t>
  </si>
  <si>
    <t>per la quota variabile va anche calcolata la parte a conferimento in base alla relativa tariffa</t>
  </si>
  <si>
    <t>Ka</t>
  </si>
  <si>
    <t xml:space="preserve">Kc </t>
  </si>
  <si>
    <t xml:space="preserve">Kd </t>
  </si>
  <si>
    <t xml:space="preserve"> UTENZE  DOMESTICHE</t>
  </si>
  <si>
    <t xml:space="preserve"> UTENZE NON DOMESTICHE</t>
  </si>
  <si>
    <t>PRODUZIONE ANNUA TOTALE RIFIUTI INDIFFERENZIATI IN CORRISPETTIVO</t>
  </si>
  <si>
    <t>K MEDI</t>
  </si>
  <si>
    <t>Rapporto soglia minima/QT</t>
  </si>
  <si>
    <t>Campeggi, distributori carburante, impianti sportivi</t>
  </si>
  <si>
    <t>Esposizioni, autosaloni</t>
  </si>
  <si>
    <t>Negozi abbigliamento, calzatura, libreria, cartoleria, ferramenta…e altri beni durevoli</t>
  </si>
  <si>
    <t>Attività artigianali tipo botteghe (falegname, idraulico, elettricista,parrucchiere …)</t>
  </si>
  <si>
    <t>Attività artigianali di produzione di beni specifici</t>
  </si>
  <si>
    <t>Bar, caffè, pasticcerie</t>
  </si>
  <si>
    <t>COMUNE DI MARTIGNANA DI PO'</t>
  </si>
  <si>
    <t>Uffici, agenzie</t>
  </si>
  <si>
    <t>Banche ed istituti di credito, studi professionali</t>
  </si>
  <si>
    <t>Negozi abbigliamento, calzature, libreria, cartoleria, ferramenta e altri beni durevoli</t>
  </si>
  <si>
    <t>Attività artigianali tipo botteghe : falegname, idraulico, elettricista, parrucchiere</t>
  </si>
  <si>
    <t>Ortofrutta, pescherie, fiori e piante</t>
  </si>
  <si>
    <t>Quantitativi teorici e soglie unitarie - rifiuti indifferenziati Anno 2026</t>
  </si>
  <si>
    <t>TARI - Tariffe Igiene Ambientale Anno 2026**</t>
  </si>
  <si>
    <t>COEFFICIENTI QUOTA FISSA E VARIABILE CALCOLATA TARIFFA RIFIUTI ANNO 2026</t>
  </si>
  <si>
    <t>B</t>
  </si>
  <si>
    <t>Conferimento Rifiuti biodegradabili (verde e sfalci)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</si>
</sst>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&quot;€&quot;\ * #,##0.00000_-;\-&quot;€&quot;\ * #,##0.00000_-;_-&quot;€&quot;\ * &quot;-&quot;??_-;_-@_-"/>
    <numFmt numFmtId="166" formatCode="_-* #,##0.0000_-;\-* #,##0.0000_-;_-* &quot;-&quot;??_-;_-@_-"/>
    <numFmt numFmtId="167" formatCode="_(* #,##0.00_);_(* \(#,##0.00\);_(* &quot;-&quot;??_);_(@_)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/>
    <xf numFmtId="167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11" fillId="0" borderId="0"/>
    <xf numFmtId="167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9">
    <xf numFmtId="0" fontId="0" fillId="0" borderId="0" xfId="0"/>
    <xf numFmtId="2" fontId="5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3" fontId="5" fillId="2" borderId="1" xfId="3" applyFont="1" applyFill="1" applyBorder="1" applyAlignment="1">
      <alignment horizontal="center" vertical="center" wrapText="1"/>
    </xf>
    <xf numFmtId="166" fontId="5" fillId="2" borderId="1" xfId="3" applyNumberFormat="1" applyFont="1" applyFill="1" applyBorder="1" applyAlignment="1">
      <alignment horizontal="center" vertical="center" wrapText="1"/>
    </xf>
    <xf numFmtId="166" fontId="5" fillId="3" borderId="1" xfId="3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6" fillId="2" borderId="1" xfId="2" applyNumberFormat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5" fontId="6" fillId="2" borderId="1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3" fontId="4" fillId="0" borderId="0" xfId="3" applyFont="1" applyAlignment="1">
      <alignment vertical="center"/>
    </xf>
    <xf numFmtId="166" fontId="4" fillId="0" borderId="0" xfId="3" applyNumberFormat="1" applyFont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166" fontId="6" fillId="0" borderId="0" xfId="3" applyNumberFormat="1" applyFont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43" fontId="5" fillId="0" borderId="7" xfId="3" applyFont="1" applyBorder="1" applyAlignment="1">
      <alignment vertical="center"/>
    </xf>
    <xf numFmtId="166" fontId="5" fillId="0" borderId="14" xfId="3" applyNumberFormat="1" applyFont="1" applyBorder="1" applyAlignment="1">
      <alignment vertical="center"/>
    </xf>
    <xf numFmtId="9" fontId="5" fillId="0" borderId="4" xfId="4" applyFont="1" applyBorder="1" applyAlignment="1">
      <alignment horizontal="center" vertical="center"/>
    </xf>
    <xf numFmtId="43" fontId="6" fillId="0" borderId="9" xfId="3" applyFont="1" applyBorder="1" applyAlignment="1">
      <alignment vertical="center"/>
    </xf>
    <xf numFmtId="166" fontId="6" fillId="0" borderId="9" xfId="3" applyNumberFormat="1" applyFont="1" applyBorder="1" applyAlignment="1">
      <alignment vertical="center"/>
    </xf>
    <xf numFmtId="166" fontId="6" fillId="0" borderId="10" xfId="3" applyNumberFormat="1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12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49" fontId="6" fillId="0" borderId="14" xfId="0" applyNumberFormat="1" applyFont="1" applyBorder="1" applyAlignment="1">
      <alignment vertical="center"/>
    </xf>
    <xf numFmtId="43" fontId="6" fillId="0" borderId="0" xfId="3" applyFont="1" applyAlignment="1">
      <alignment vertical="center"/>
    </xf>
    <xf numFmtId="166" fontId="6" fillId="0" borderId="0" xfId="0" applyNumberFormat="1" applyFont="1" applyAlignment="1">
      <alignment vertical="center"/>
    </xf>
    <xf numFmtId="2" fontId="6" fillId="2" borderId="1" xfId="3" applyNumberFormat="1" applyFont="1" applyFill="1" applyBorder="1" applyAlignment="1">
      <alignment horizontal="center" vertical="center"/>
    </xf>
    <xf numFmtId="166" fontId="6" fillId="2" borderId="1" xfId="3" applyNumberFormat="1" applyFont="1" applyFill="1" applyBorder="1" applyAlignment="1">
      <alignment vertical="center"/>
    </xf>
    <xf numFmtId="166" fontId="6" fillId="3" borderId="1" xfId="3" applyNumberFormat="1" applyFont="1" applyFill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5" fillId="0" borderId="0" xfId="3" applyNumberFormat="1" applyFont="1" applyAlignment="1">
      <alignment vertical="center"/>
    </xf>
    <xf numFmtId="0" fontId="5" fillId="4" borderId="1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left" vertical="center"/>
    </xf>
    <xf numFmtId="2" fontId="6" fillId="4" borderId="1" xfId="3" applyNumberFormat="1" applyFont="1" applyFill="1" applyBorder="1" applyAlignment="1">
      <alignment horizontal="center" vertical="center"/>
    </xf>
    <xf numFmtId="166" fontId="6" fillId="4" borderId="1" xfId="3" applyNumberFormat="1" applyFont="1" applyFill="1" applyBorder="1" applyAlignment="1">
      <alignment vertical="center"/>
    </xf>
    <xf numFmtId="0" fontId="6" fillId="0" borderId="0" xfId="0" applyFont="1"/>
    <xf numFmtId="0" fontId="5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66" fontId="5" fillId="2" borderId="8" xfId="0" applyNumberFormat="1" applyFont="1" applyFill="1" applyBorder="1" applyAlignment="1">
      <alignment horizontal="center" vertical="center" wrapText="1"/>
    </xf>
    <xf numFmtId="166" fontId="5" fillId="2" borderId="10" xfId="0" applyNumberFormat="1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center" vertical="center" wrapText="1"/>
    </xf>
    <xf numFmtId="166" fontId="5" fillId="2" borderId="14" xfId="0" applyNumberFormat="1" applyFont="1" applyFill="1" applyBorder="1" applyAlignment="1">
      <alignment horizontal="center" vertical="center" wrapText="1"/>
    </xf>
    <xf numFmtId="166" fontId="5" fillId="3" borderId="8" xfId="0" applyNumberFormat="1" applyFont="1" applyFill="1" applyBorder="1" applyAlignment="1">
      <alignment horizontal="center" vertical="center" wrapText="1"/>
    </xf>
    <xf numFmtId="166" fontId="5" fillId="3" borderId="10" xfId="0" applyNumberFormat="1" applyFont="1" applyFill="1" applyBorder="1" applyAlignment="1">
      <alignment horizontal="center" vertical="center" wrapText="1"/>
    </xf>
    <xf numFmtId="166" fontId="5" fillId="3" borderId="13" xfId="0" applyNumberFormat="1" applyFont="1" applyFill="1" applyBorder="1" applyAlignment="1">
      <alignment horizontal="center" vertical="center" wrapText="1"/>
    </xf>
    <xf numFmtId="166" fontId="5" fillId="3" borderId="1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6" fontId="5" fillId="2" borderId="2" xfId="0" applyNumberFormat="1" applyFont="1" applyFill="1" applyBorder="1" applyAlignment="1">
      <alignment horizontal="center" vertical="center" wrapText="1"/>
    </xf>
    <xf numFmtId="166" fontId="5" fillId="2" borderId="3" xfId="0" applyNumberFormat="1" applyFont="1" applyFill="1" applyBorder="1" applyAlignment="1">
      <alignment horizontal="center" vertical="center" wrapText="1"/>
    </xf>
    <xf numFmtId="166" fontId="5" fillId="2" borderId="4" xfId="0" applyNumberFormat="1" applyFont="1" applyFill="1" applyBorder="1" applyAlignment="1">
      <alignment horizontal="center" vertical="center" wrapText="1"/>
    </xf>
    <xf numFmtId="43" fontId="5" fillId="0" borderId="3" xfId="3" applyFont="1" applyBorder="1" applyAlignment="1">
      <alignment horizontal="center" vertical="center"/>
    </xf>
    <xf numFmtId="43" fontId="5" fillId="0" borderId="4" xfId="3" applyFont="1" applyBorder="1" applyAlignment="1">
      <alignment horizontal="center" vertical="center"/>
    </xf>
    <xf numFmtId="166" fontId="5" fillId="0" borderId="2" xfId="3" applyNumberFormat="1" applyFont="1" applyBorder="1" applyAlignment="1">
      <alignment horizontal="right" vertical="center"/>
    </xf>
    <xf numFmtId="166" fontId="5" fillId="0" borderId="3" xfId="3" applyNumberFormat="1" applyFont="1" applyBorder="1" applyAlignment="1">
      <alignment horizontal="right" vertical="center"/>
    </xf>
    <xf numFmtId="166" fontId="5" fillId="2" borderId="5" xfId="3" applyNumberFormat="1" applyFont="1" applyFill="1" applyBorder="1" applyAlignment="1">
      <alignment horizontal="center" vertical="center" wrapText="1"/>
    </xf>
    <xf numFmtId="166" fontId="5" fillId="2" borderId="15" xfId="3" applyNumberFormat="1" applyFont="1" applyFill="1" applyBorder="1" applyAlignment="1">
      <alignment horizontal="center" vertical="center" wrapText="1"/>
    </xf>
  </cellXfs>
  <cellStyles count="19">
    <cellStyle name="Euro" xfId="1" xr:uid="{00000000-0005-0000-0000-000000000000}"/>
    <cellStyle name="Migliaia" xfId="3" builtinId="3"/>
    <cellStyle name="Migliaia 2" xfId="11" xr:uid="{00000000-0005-0000-0000-000002000000}"/>
    <cellStyle name="Migliaia 3" xfId="6" xr:uid="{00000000-0005-0000-0000-000003000000}"/>
    <cellStyle name="Normale" xfId="0" builtinId="0"/>
    <cellStyle name="Normale 2" xfId="8" xr:uid="{00000000-0005-0000-0000-000005000000}"/>
    <cellStyle name="Normale 2 2" xfId="13" xr:uid="{00000000-0005-0000-0000-000006000000}"/>
    <cellStyle name="Normale 2 2 2" xfId="17" xr:uid="{00000000-0005-0000-0000-000007000000}"/>
    <cellStyle name="Normale 2 3" xfId="15" xr:uid="{00000000-0005-0000-0000-000008000000}"/>
    <cellStyle name="Normale 3" xfId="9" xr:uid="{00000000-0005-0000-0000-000009000000}"/>
    <cellStyle name="Normale 3 2" xfId="16" xr:uid="{00000000-0005-0000-0000-00000A000000}"/>
    <cellStyle name="Normale 4" xfId="10" xr:uid="{00000000-0005-0000-0000-00000B000000}"/>
    <cellStyle name="Normale 5" xfId="14" xr:uid="{00000000-0005-0000-0000-00000C000000}"/>
    <cellStyle name="Normale 5 2" xfId="18" xr:uid="{00000000-0005-0000-0000-00000D000000}"/>
    <cellStyle name="Normale 6" xfId="5" xr:uid="{00000000-0005-0000-0000-00000E000000}"/>
    <cellStyle name="Percentuale" xfId="4" builtinId="5"/>
    <cellStyle name="Percentuale 2" xfId="12" xr:uid="{00000000-0005-0000-0000-000010000000}"/>
    <cellStyle name="Percentuale 3" xfId="7" xr:uid="{00000000-0005-0000-0000-000011000000}"/>
    <cellStyle name="Valuta" xfId="2" builtinId="4"/>
  </cellStyles>
  <dxfs count="0"/>
  <tableStyles count="0" defaultTableStyle="TableStyleMedium9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3"/>
  <sheetViews>
    <sheetView tabSelected="1" topLeftCell="B5" zoomScale="75" zoomScaleNormal="75" workbookViewId="0">
      <selection activeCell="L38" sqref="L38"/>
    </sheetView>
  </sheetViews>
  <sheetFormatPr defaultColWidth="9" defaultRowHeight="15" x14ac:dyDescent="0.2"/>
  <cols>
    <col min="1" max="1" width="3" style="10" customWidth="1"/>
    <col min="2" max="2" width="5.85546875" style="10" bestFit="1" customWidth="1"/>
    <col min="3" max="3" width="84" style="12" bestFit="1" customWidth="1"/>
    <col min="4" max="4" width="1" style="10" customWidth="1"/>
    <col min="5" max="5" width="9.5703125" style="40" customWidth="1"/>
    <col min="6" max="6" width="16.42578125" style="25" customWidth="1"/>
    <col min="7" max="7" width="21.140625" style="25" customWidth="1"/>
    <col min="8" max="9" width="16.42578125" style="25" customWidth="1"/>
    <col min="10" max="10" width="12.85546875" style="10" bestFit="1" customWidth="1"/>
    <col min="11" max="12" width="9" style="10"/>
    <col min="13" max="13" width="17.7109375" style="10" customWidth="1"/>
    <col min="14" max="14" width="16.85546875" style="10" customWidth="1"/>
    <col min="15" max="18" width="9" style="10"/>
    <col min="19" max="19" width="34.7109375" style="10" customWidth="1"/>
    <col min="20" max="16384" width="9" style="10"/>
  </cols>
  <sheetData>
    <row r="1" spans="2:17" s="13" customFormat="1" ht="18" x14ac:dyDescent="0.2">
      <c r="B1" s="58" t="s">
        <v>63</v>
      </c>
      <c r="C1" s="58"/>
      <c r="D1" s="58"/>
      <c r="E1" s="58"/>
      <c r="F1" s="58"/>
      <c r="G1" s="58"/>
      <c r="H1" s="58"/>
      <c r="I1" s="58"/>
    </row>
    <row r="2" spans="2:17" s="13" customFormat="1" ht="7.35" customHeight="1" x14ac:dyDescent="0.2">
      <c r="B2" s="9"/>
      <c r="C2" s="15"/>
      <c r="D2" s="9"/>
      <c r="E2" s="21"/>
      <c r="F2" s="22"/>
      <c r="G2" s="22"/>
      <c r="H2" s="22"/>
      <c r="I2" s="22"/>
    </row>
    <row r="3" spans="2:17" s="13" customFormat="1" ht="17.45" customHeight="1" x14ac:dyDescent="0.2">
      <c r="B3" s="58" t="s">
        <v>69</v>
      </c>
      <c r="C3" s="58"/>
      <c r="D3" s="58"/>
      <c r="E3" s="58"/>
      <c r="F3" s="58"/>
      <c r="G3" s="58"/>
      <c r="H3" s="58"/>
      <c r="I3" s="58"/>
    </row>
    <row r="4" spans="2:17" s="13" customFormat="1" ht="7.35" customHeight="1" x14ac:dyDescent="0.2">
      <c r="B4" s="9"/>
      <c r="C4" s="15"/>
      <c r="D4" s="9"/>
      <c r="E4" s="21"/>
      <c r="F4" s="22"/>
      <c r="G4" s="22"/>
      <c r="H4" s="22"/>
      <c r="I4" s="22"/>
    </row>
    <row r="5" spans="2:17" ht="30" x14ac:dyDescent="0.2">
      <c r="C5" s="23" t="s">
        <v>54</v>
      </c>
      <c r="D5" s="24"/>
      <c r="E5" s="83">
        <v>95520</v>
      </c>
      <c r="F5" s="84"/>
      <c r="J5" s="13"/>
      <c r="K5" s="13"/>
      <c r="L5" s="13"/>
      <c r="M5" s="13"/>
      <c r="N5" s="13"/>
      <c r="O5" s="13"/>
      <c r="P5" s="13"/>
      <c r="Q5" s="13"/>
    </row>
    <row r="6" spans="2:17" x14ac:dyDescent="0.2">
      <c r="C6" s="26" t="s">
        <v>37</v>
      </c>
      <c r="D6" s="27"/>
      <c r="E6" s="28"/>
      <c r="F6" s="29">
        <v>0.11</v>
      </c>
      <c r="G6" s="85" t="s">
        <v>56</v>
      </c>
      <c r="H6" s="86"/>
      <c r="I6" s="30">
        <v>0.3</v>
      </c>
      <c r="J6" s="13"/>
      <c r="K6" s="13"/>
      <c r="L6" s="13"/>
      <c r="M6" s="13"/>
      <c r="N6" s="13"/>
      <c r="O6" s="13"/>
      <c r="P6" s="13"/>
      <c r="Q6" s="13"/>
    </row>
    <row r="7" spans="2:17" s="13" customFormat="1" ht="7.35" customHeight="1" x14ac:dyDescent="0.2">
      <c r="B7" s="9"/>
      <c r="C7" s="15"/>
      <c r="D7" s="9"/>
      <c r="E7" s="21"/>
      <c r="F7" s="22"/>
      <c r="G7" s="22"/>
      <c r="H7" s="22"/>
      <c r="I7" s="22"/>
    </row>
    <row r="8" spans="2:17" x14ac:dyDescent="0.2">
      <c r="C8" s="69" t="s">
        <v>41</v>
      </c>
      <c r="D8" s="70"/>
      <c r="E8" s="31"/>
      <c r="F8" s="32"/>
      <c r="G8" s="32"/>
      <c r="H8" s="32"/>
      <c r="I8" s="33"/>
      <c r="J8" s="13"/>
      <c r="K8" s="13"/>
      <c r="L8" s="13"/>
      <c r="M8" s="13"/>
      <c r="N8" s="13"/>
      <c r="O8" s="13"/>
      <c r="P8" s="13"/>
      <c r="Q8" s="13"/>
    </row>
    <row r="9" spans="2:17" x14ac:dyDescent="0.2">
      <c r="C9" s="34" t="s">
        <v>31</v>
      </c>
      <c r="D9" s="13"/>
      <c r="E9" s="35" t="s">
        <v>43</v>
      </c>
      <c r="F9" s="35"/>
      <c r="G9" s="35"/>
      <c r="H9" s="35"/>
      <c r="I9" s="36"/>
      <c r="J9" s="13"/>
      <c r="K9" s="13"/>
      <c r="L9" s="13"/>
      <c r="M9" s="13"/>
      <c r="N9" s="13"/>
      <c r="O9" s="13"/>
      <c r="P9" s="13"/>
      <c r="Q9" s="13"/>
    </row>
    <row r="10" spans="2:17" x14ac:dyDescent="0.2">
      <c r="C10" s="37" t="s">
        <v>32</v>
      </c>
      <c r="D10" s="27"/>
      <c r="E10" s="38" t="s">
        <v>44</v>
      </c>
      <c r="F10" s="38"/>
      <c r="G10" s="38"/>
      <c r="H10" s="38"/>
      <c r="I10" s="39"/>
      <c r="J10" s="13"/>
      <c r="K10" s="13"/>
      <c r="L10" s="13"/>
      <c r="M10" s="13"/>
      <c r="N10" s="13"/>
      <c r="O10" s="13"/>
      <c r="P10" s="13"/>
      <c r="Q10" s="13"/>
    </row>
    <row r="11" spans="2:17" s="13" customFormat="1" ht="7.35" customHeight="1" x14ac:dyDescent="0.2">
      <c r="B11" s="9"/>
      <c r="C11" s="15"/>
      <c r="D11" s="9"/>
      <c r="E11" s="21"/>
      <c r="F11" s="22"/>
      <c r="G11" s="22"/>
      <c r="H11" s="22"/>
      <c r="I11" s="22"/>
    </row>
    <row r="12" spans="2:17" ht="15" customHeight="1" x14ac:dyDescent="0.2">
      <c r="E12" s="87" t="s">
        <v>55</v>
      </c>
      <c r="F12" s="71" t="s">
        <v>42</v>
      </c>
      <c r="G12" s="72"/>
      <c r="H12" s="75" t="s">
        <v>38</v>
      </c>
      <c r="I12" s="76"/>
      <c r="J12" s="13"/>
      <c r="K12" s="13"/>
      <c r="L12" s="13"/>
      <c r="M12" s="13"/>
      <c r="N12" s="13"/>
      <c r="O12" s="13"/>
      <c r="P12" s="13"/>
      <c r="Q12" s="13"/>
    </row>
    <row r="13" spans="2:17" ht="15" customHeight="1" x14ac:dyDescent="0.2">
      <c r="E13" s="88"/>
      <c r="F13" s="73"/>
      <c r="G13" s="74"/>
      <c r="H13" s="77"/>
      <c r="I13" s="78"/>
      <c r="J13" s="13"/>
      <c r="K13" s="13"/>
      <c r="L13" s="13"/>
      <c r="M13" s="13"/>
      <c r="N13" s="13"/>
      <c r="O13" s="13"/>
      <c r="P13" s="13"/>
      <c r="Q13" s="13"/>
    </row>
    <row r="14" spans="2:17" ht="7.35" customHeight="1" x14ac:dyDescent="0.2">
      <c r="C14" s="10"/>
      <c r="F14" s="41"/>
      <c r="G14" s="41"/>
      <c r="H14" s="41"/>
      <c r="J14" s="13"/>
      <c r="K14" s="13"/>
      <c r="L14" s="13"/>
      <c r="M14" s="13"/>
      <c r="N14" s="13"/>
      <c r="O14" s="13"/>
      <c r="P14" s="13"/>
      <c r="Q14" s="13"/>
    </row>
    <row r="15" spans="2:17" ht="15" customHeight="1" x14ac:dyDescent="0.2">
      <c r="C15" s="16" t="s">
        <v>31</v>
      </c>
      <c r="E15" s="5" t="s">
        <v>39</v>
      </c>
      <c r="F15" s="80" t="s">
        <v>35</v>
      </c>
      <c r="G15" s="81"/>
      <c r="H15" s="81"/>
      <c r="I15" s="82"/>
      <c r="J15" s="13"/>
      <c r="K15" s="13"/>
      <c r="L15" s="13"/>
      <c r="M15" s="13"/>
      <c r="N15" s="13"/>
      <c r="O15" s="13"/>
      <c r="P15" s="13"/>
      <c r="Q15" s="13"/>
    </row>
    <row r="16" spans="2:17" ht="7.35" customHeight="1" x14ac:dyDescent="0.2">
      <c r="C16" s="10"/>
      <c r="F16" s="41"/>
      <c r="G16" s="41"/>
      <c r="H16" s="41"/>
      <c r="J16" s="13"/>
      <c r="K16" s="13"/>
      <c r="L16" s="13"/>
      <c r="M16" s="13"/>
      <c r="N16" s="13"/>
      <c r="O16" s="13"/>
      <c r="P16" s="13"/>
      <c r="Q16" s="13"/>
    </row>
    <row r="17" spans="2:17" x14ac:dyDescent="0.2">
      <c r="C17" s="1" t="s">
        <v>30</v>
      </c>
      <c r="E17" s="4"/>
      <c r="F17" s="5" t="s">
        <v>33</v>
      </c>
      <c r="G17" s="5" t="s">
        <v>34</v>
      </c>
      <c r="H17" s="5" t="s">
        <v>33</v>
      </c>
      <c r="I17" s="5" t="s">
        <v>34</v>
      </c>
      <c r="J17" s="13"/>
      <c r="K17" s="13"/>
      <c r="L17" s="13"/>
      <c r="M17" s="13"/>
      <c r="N17" s="13"/>
      <c r="O17" s="13"/>
      <c r="P17" s="13"/>
      <c r="Q17" s="13"/>
    </row>
    <row r="18" spans="2:17" x14ac:dyDescent="0.2">
      <c r="C18" s="17" t="s">
        <v>0</v>
      </c>
      <c r="E18" s="42">
        <v>0.8</v>
      </c>
      <c r="F18" s="43">
        <v>47.439189358959396</v>
      </c>
      <c r="G18" s="43">
        <f>+F18/$F$6</f>
        <v>431.26535780872177</v>
      </c>
      <c r="H18" s="44">
        <f t="shared" ref="H18:H23" si="0">+F18*$I$6</f>
        <v>14.231756807687818</v>
      </c>
      <c r="I18" s="44">
        <f>+H18/$F$6</f>
        <v>129.37960734261654</v>
      </c>
      <c r="J18" s="13"/>
      <c r="K18" s="13"/>
      <c r="L18" s="13"/>
      <c r="M18" s="13"/>
      <c r="N18" s="13"/>
      <c r="O18" s="13"/>
      <c r="P18" s="13"/>
      <c r="Q18" s="13"/>
    </row>
    <row r="19" spans="2:17" x14ac:dyDescent="0.2">
      <c r="C19" s="17" t="s">
        <v>24</v>
      </c>
      <c r="E19" s="42">
        <v>1.6</v>
      </c>
      <c r="F19" s="43">
        <v>94.878378717918778</v>
      </c>
      <c r="G19" s="43">
        <f t="shared" ref="G19:G23" si="1">+F19/$F$6</f>
        <v>862.53071561744343</v>
      </c>
      <c r="H19" s="44">
        <f t="shared" si="0"/>
        <v>28.463513615375632</v>
      </c>
      <c r="I19" s="44">
        <f t="shared" ref="I19" si="2">+H19/$F$6</f>
        <v>258.75921468523302</v>
      </c>
      <c r="J19" s="13"/>
      <c r="K19" s="13"/>
      <c r="L19" s="13"/>
      <c r="M19" s="13"/>
      <c r="N19" s="13"/>
      <c r="O19" s="13"/>
      <c r="P19" s="13"/>
      <c r="Q19" s="13"/>
    </row>
    <row r="20" spans="2:17" x14ac:dyDescent="0.2">
      <c r="C20" s="17" t="s">
        <v>1</v>
      </c>
      <c r="E20" s="42">
        <v>2</v>
      </c>
      <c r="F20" s="43">
        <v>118.59797339739848</v>
      </c>
      <c r="G20" s="43">
        <f t="shared" si="1"/>
        <v>1078.1633945218043</v>
      </c>
      <c r="H20" s="44">
        <f t="shared" si="0"/>
        <v>35.57939201921954</v>
      </c>
      <c r="I20" s="44">
        <f t="shared" ref="I20" si="3">+H20/$F$6</f>
        <v>323.44901835654127</v>
      </c>
      <c r="J20" s="13"/>
      <c r="K20" s="13"/>
      <c r="L20" s="13"/>
      <c r="M20" s="13"/>
      <c r="N20" s="13"/>
      <c r="O20" s="13"/>
      <c r="P20" s="13"/>
      <c r="Q20" s="13"/>
    </row>
    <row r="21" spans="2:17" x14ac:dyDescent="0.2">
      <c r="C21" s="17" t="s">
        <v>2</v>
      </c>
      <c r="E21" s="42">
        <v>2.6</v>
      </c>
      <c r="F21" s="43">
        <v>154.17736541661802</v>
      </c>
      <c r="G21" s="43">
        <f t="shared" si="1"/>
        <v>1401.6124128783456</v>
      </c>
      <c r="H21" s="44">
        <f t="shared" si="0"/>
        <v>46.253209624985402</v>
      </c>
      <c r="I21" s="44">
        <f t="shared" ref="I21" si="4">+H21/$F$6</f>
        <v>420.48372386350366</v>
      </c>
      <c r="J21" s="13"/>
      <c r="K21" s="13"/>
      <c r="L21" s="13"/>
      <c r="M21" s="13"/>
      <c r="N21" s="13"/>
      <c r="O21" s="13"/>
      <c r="P21" s="13"/>
      <c r="Q21" s="13"/>
    </row>
    <row r="22" spans="2:17" x14ac:dyDescent="0.2">
      <c r="C22" s="17" t="s">
        <v>3</v>
      </c>
      <c r="E22" s="42">
        <v>3.2</v>
      </c>
      <c r="F22" s="43">
        <v>189.75675743583756</v>
      </c>
      <c r="G22" s="43">
        <f t="shared" si="1"/>
        <v>1725.0614312348869</v>
      </c>
      <c r="H22" s="44">
        <f t="shared" si="0"/>
        <v>56.927027230751264</v>
      </c>
      <c r="I22" s="44">
        <f t="shared" ref="I22" si="5">+H22/$F$6</f>
        <v>517.51842937046604</v>
      </c>
      <c r="J22" s="13"/>
      <c r="K22" s="13"/>
      <c r="L22" s="13"/>
      <c r="M22" s="13"/>
      <c r="N22" s="13"/>
      <c r="O22" s="13"/>
      <c r="P22" s="13"/>
      <c r="Q22" s="13"/>
    </row>
    <row r="23" spans="2:17" x14ac:dyDescent="0.2">
      <c r="C23" s="17" t="s">
        <v>4</v>
      </c>
      <c r="E23" s="42">
        <v>3.7</v>
      </c>
      <c r="F23" s="43">
        <v>219.40625078518718</v>
      </c>
      <c r="G23" s="43">
        <f t="shared" si="1"/>
        <v>1994.602279865338</v>
      </c>
      <c r="H23" s="44">
        <f t="shared" si="0"/>
        <v>65.821875235556149</v>
      </c>
      <c r="I23" s="44">
        <f t="shared" ref="I23" si="6">+H23/$F$6</f>
        <v>598.38068395960136</v>
      </c>
      <c r="J23" s="13"/>
      <c r="K23" s="13"/>
      <c r="L23" s="13"/>
      <c r="M23" s="13"/>
      <c r="N23" s="13"/>
      <c r="O23" s="13"/>
      <c r="P23" s="13"/>
      <c r="Q23" s="13"/>
    </row>
    <row r="24" spans="2:17" ht="7.35" customHeight="1" x14ac:dyDescent="0.2">
      <c r="C24" s="10"/>
      <c r="E24" s="13"/>
      <c r="F24" s="45"/>
      <c r="G24" s="45"/>
      <c r="H24" s="45"/>
      <c r="I24" s="46"/>
      <c r="J24" s="13"/>
      <c r="K24" s="13"/>
      <c r="L24" s="13"/>
      <c r="M24" s="13"/>
      <c r="N24" s="13"/>
      <c r="O24" s="13"/>
      <c r="P24" s="13"/>
      <c r="Q24" s="13"/>
    </row>
    <row r="25" spans="2:17" x14ac:dyDescent="0.2">
      <c r="B25" s="59" t="s">
        <v>32</v>
      </c>
      <c r="C25" s="60"/>
      <c r="E25" s="5" t="s">
        <v>40</v>
      </c>
      <c r="F25" s="80" t="s">
        <v>36</v>
      </c>
      <c r="G25" s="81"/>
      <c r="H25" s="81"/>
      <c r="I25" s="82"/>
      <c r="J25" s="13"/>
      <c r="K25" s="13"/>
      <c r="L25" s="13"/>
      <c r="M25" s="13"/>
      <c r="N25" s="13"/>
      <c r="O25" s="13"/>
      <c r="P25" s="13"/>
      <c r="Q25" s="13"/>
    </row>
    <row r="26" spans="2:17" ht="7.35" customHeight="1" x14ac:dyDescent="0.2">
      <c r="C26" s="10"/>
      <c r="E26" s="13"/>
      <c r="F26" s="45"/>
      <c r="G26" s="45"/>
      <c r="H26" s="45"/>
      <c r="I26" s="46"/>
      <c r="J26" s="13"/>
      <c r="K26" s="13"/>
      <c r="L26" s="13"/>
      <c r="M26" s="13"/>
      <c r="N26" s="13"/>
      <c r="O26" s="13"/>
      <c r="P26" s="13"/>
      <c r="Q26" s="13"/>
    </row>
    <row r="27" spans="2:17" x14ac:dyDescent="0.2">
      <c r="B27" s="65" t="s">
        <v>19</v>
      </c>
      <c r="C27" s="79"/>
      <c r="E27" s="4"/>
      <c r="F27" s="5" t="s">
        <v>33</v>
      </c>
      <c r="G27" s="5" t="s">
        <v>34</v>
      </c>
      <c r="H27" s="6" t="s">
        <v>33</v>
      </c>
      <c r="I27" s="6" t="s">
        <v>34</v>
      </c>
      <c r="J27" s="13"/>
      <c r="K27" s="13"/>
      <c r="L27" s="13"/>
      <c r="M27" s="13"/>
      <c r="N27" s="13"/>
      <c r="O27" s="13"/>
      <c r="P27" s="13"/>
      <c r="Q27" s="13"/>
    </row>
    <row r="28" spans="2:17" x14ac:dyDescent="0.2">
      <c r="B28" s="18">
        <v>1</v>
      </c>
      <c r="C28" s="20" t="s">
        <v>6</v>
      </c>
      <c r="E28" s="42">
        <v>3.4000000000000004</v>
      </c>
      <c r="F28" s="43">
        <v>0.55237409943229965</v>
      </c>
      <c r="G28" s="43">
        <f t="shared" ref="G28:G48" si="7">+F28/$F$6</f>
        <v>5.0215827221118152</v>
      </c>
      <c r="H28" s="44">
        <f t="shared" ref="H28:H48" si="8">+F28*$I$6</f>
        <v>0.16571222982968989</v>
      </c>
      <c r="I28" s="44">
        <f t="shared" ref="I28:I48" si="9">+H28/$F$6</f>
        <v>1.5064748166335444</v>
      </c>
      <c r="J28" s="13"/>
      <c r="K28" s="13"/>
      <c r="L28" s="13"/>
      <c r="M28" s="13"/>
      <c r="N28" s="13"/>
      <c r="O28" s="13"/>
      <c r="P28" s="13"/>
      <c r="Q28" s="13"/>
    </row>
    <row r="29" spans="2:17" x14ac:dyDescent="0.2">
      <c r="B29" s="18">
        <v>2</v>
      </c>
      <c r="C29" s="20" t="s">
        <v>57</v>
      </c>
      <c r="E29" s="42">
        <v>6.0299999999999994</v>
      </c>
      <c r="F29" s="43">
        <v>0.97965171164022535</v>
      </c>
      <c r="G29" s="43">
        <f t="shared" si="7"/>
        <v>8.9059246512747752</v>
      </c>
      <c r="H29" s="44">
        <f t="shared" si="8"/>
        <v>0.29389551349206761</v>
      </c>
      <c r="I29" s="44">
        <f t="shared" si="9"/>
        <v>2.6717773953824326</v>
      </c>
      <c r="J29" s="13"/>
      <c r="K29" s="13"/>
      <c r="L29" s="13"/>
      <c r="M29" s="13"/>
      <c r="N29" s="13"/>
      <c r="O29" s="13"/>
      <c r="P29" s="13"/>
      <c r="Q29" s="13"/>
    </row>
    <row r="30" spans="2:17" x14ac:dyDescent="0.2">
      <c r="B30" s="47">
        <v>3</v>
      </c>
      <c r="C30" s="48" t="s">
        <v>7</v>
      </c>
      <c r="D30" s="3"/>
      <c r="E30" s="49">
        <v>4.1550000000000002</v>
      </c>
      <c r="F30" s="50">
        <v>0.67503364210035444</v>
      </c>
      <c r="G30" s="50">
        <f t="shared" si="7"/>
        <v>6.1366694736395857</v>
      </c>
      <c r="H30" s="50">
        <f t="shared" si="8"/>
        <v>0.20251009263010633</v>
      </c>
      <c r="I30" s="50">
        <f t="shared" si="9"/>
        <v>1.8410008420918758</v>
      </c>
      <c r="J30" s="13"/>
      <c r="K30" s="13"/>
      <c r="L30" s="13"/>
      <c r="M30" s="13"/>
      <c r="N30" s="13"/>
      <c r="O30" s="13"/>
      <c r="P30" s="13"/>
      <c r="Q30" s="13"/>
    </row>
    <row r="31" spans="2:17" x14ac:dyDescent="0.2">
      <c r="B31" s="18">
        <v>4</v>
      </c>
      <c r="C31" s="19" t="s">
        <v>58</v>
      </c>
      <c r="D31" s="3"/>
      <c r="E31" s="42">
        <v>3.0249999999999999</v>
      </c>
      <c r="F31" s="43">
        <v>0.49145048552432535</v>
      </c>
      <c r="G31" s="43">
        <f t="shared" si="7"/>
        <v>4.4677316865847763</v>
      </c>
      <c r="H31" s="44">
        <f t="shared" si="8"/>
        <v>0.14743514565729759</v>
      </c>
      <c r="I31" s="44">
        <f t="shared" si="9"/>
        <v>1.3403195059754327</v>
      </c>
      <c r="J31" s="13"/>
      <c r="K31" s="13"/>
      <c r="L31" s="13"/>
      <c r="M31" s="13"/>
      <c r="N31" s="13"/>
      <c r="O31" s="13"/>
      <c r="P31" s="13"/>
      <c r="Q31" s="13"/>
    </row>
    <row r="32" spans="2:17" x14ac:dyDescent="0.2">
      <c r="B32" s="47">
        <v>5</v>
      </c>
      <c r="C32" s="48" t="s">
        <v>8</v>
      </c>
      <c r="D32" s="3"/>
      <c r="E32" s="49">
        <v>9.86</v>
      </c>
      <c r="F32" s="50">
        <v>1.6018848883536687</v>
      </c>
      <c r="G32" s="50">
        <f t="shared" si="7"/>
        <v>14.562589894124262</v>
      </c>
      <c r="H32" s="50">
        <f t="shared" si="8"/>
        <v>0.4805654665061006</v>
      </c>
      <c r="I32" s="50">
        <f t="shared" si="9"/>
        <v>4.3687769682372783</v>
      </c>
      <c r="J32" s="13"/>
      <c r="K32" s="13"/>
      <c r="L32" s="13"/>
      <c r="M32" s="13"/>
      <c r="N32" s="13"/>
      <c r="O32" s="13"/>
      <c r="P32" s="13"/>
      <c r="Q32" s="13"/>
    </row>
    <row r="33" spans="2:17" x14ac:dyDescent="0.2">
      <c r="B33" s="18">
        <v>6</v>
      </c>
      <c r="C33" s="20" t="s">
        <v>9</v>
      </c>
      <c r="E33" s="42">
        <v>7.02</v>
      </c>
      <c r="F33" s="43">
        <v>1.1404900523572774</v>
      </c>
      <c r="G33" s="43">
        <f t="shared" si="7"/>
        <v>10.368091385066158</v>
      </c>
      <c r="H33" s="44">
        <f t="shared" si="8"/>
        <v>0.3421470157071832</v>
      </c>
      <c r="I33" s="44">
        <f t="shared" si="9"/>
        <v>3.1104274155198475</v>
      </c>
      <c r="J33" s="13"/>
      <c r="K33" s="13"/>
      <c r="L33" s="13"/>
      <c r="M33" s="13"/>
      <c r="N33" s="13"/>
      <c r="O33" s="13"/>
      <c r="P33" s="13"/>
      <c r="Q33" s="13"/>
    </row>
    <row r="34" spans="2:17" x14ac:dyDescent="0.2">
      <c r="B34" s="47">
        <v>7</v>
      </c>
      <c r="C34" s="48" t="s">
        <v>10</v>
      </c>
      <c r="D34" s="3"/>
      <c r="E34" s="49">
        <v>8.004999999999999</v>
      </c>
      <c r="F34" s="50">
        <v>1.3005160782222229</v>
      </c>
      <c r="G34" s="50">
        <f t="shared" si="7"/>
        <v>11.822873438383844</v>
      </c>
      <c r="H34" s="50">
        <f t="shared" si="8"/>
        <v>0.39015482346666686</v>
      </c>
      <c r="I34" s="50">
        <f t="shared" si="9"/>
        <v>3.5468620315151531</v>
      </c>
      <c r="J34" s="13"/>
      <c r="K34" s="13"/>
      <c r="L34" s="13"/>
      <c r="M34" s="13"/>
      <c r="N34" s="13"/>
      <c r="O34" s="13"/>
      <c r="P34" s="13"/>
      <c r="Q34" s="13"/>
    </row>
    <row r="35" spans="2:17" x14ac:dyDescent="0.2">
      <c r="B35" s="18">
        <v>8</v>
      </c>
      <c r="C35" s="19" t="s">
        <v>64</v>
      </c>
      <c r="D35" s="3"/>
      <c r="E35" s="42">
        <v>8.7550000000000008</v>
      </c>
      <c r="F35" s="43">
        <v>1.4223633060381715</v>
      </c>
      <c r="G35" s="43">
        <f t="shared" si="7"/>
        <v>12.930575509437922</v>
      </c>
      <c r="H35" s="44">
        <f t="shared" si="8"/>
        <v>0.42670899181145144</v>
      </c>
      <c r="I35" s="44">
        <f t="shared" si="9"/>
        <v>3.8791726528313766</v>
      </c>
      <c r="J35" s="13"/>
      <c r="K35" s="13"/>
      <c r="L35" s="13"/>
      <c r="M35" s="13"/>
      <c r="N35" s="13"/>
      <c r="O35" s="13"/>
      <c r="P35" s="13"/>
      <c r="Q35" s="13"/>
    </row>
    <row r="36" spans="2:17" x14ac:dyDescent="0.2">
      <c r="B36" s="18">
        <v>9</v>
      </c>
      <c r="C36" s="19" t="s">
        <v>65</v>
      </c>
      <c r="D36" s="3"/>
      <c r="E36" s="42">
        <v>4.6400000000000006</v>
      </c>
      <c r="F36" s="43">
        <v>0.75382818275466779</v>
      </c>
      <c r="G36" s="43">
        <f t="shared" si="7"/>
        <v>6.8529834795878886</v>
      </c>
      <c r="H36" s="44">
        <f t="shared" si="8"/>
        <v>0.22614845482640034</v>
      </c>
      <c r="I36" s="44">
        <f t="shared" si="9"/>
        <v>2.0558950438763666</v>
      </c>
      <c r="J36" s="13"/>
      <c r="K36" s="13"/>
      <c r="L36" s="13"/>
      <c r="M36" s="13"/>
      <c r="N36" s="13"/>
      <c r="O36" s="13"/>
      <c r="P36" s="13"/>
      <c r="Q36" s="13"/>
    </row>
    <row r="37" spans="2:17" x14ac:dyDescent="0.2">
      <c r="B37" s="18">
        <v>10</v>
      </c>
      <c r="C37" s="19" t="s">
        <v>59</v>
      </c>
      <c r="D37" s="3"/>
      <c r="E37" s="42">
        <v>8.1150000000000002</v>
      </c>
      <c r="F37" s="43">
        <v>1.3183870049685622</v>
      </c>
      <c r="G37" s="43">
        <f t="shared" si="7"/>
        <v>11.985336408805111</v>
      </c>
      <c r="H37" s="44">
        <f t="shared" si="8"/>
        <v>0.39551610149056865</v>
      </c>
      <c r="I37" s="44">
        <f t="shared" si="9"/>
        <v>3.5956009226415331</v>
      </c>
      <c r="J37" s="13"/>
      <c r="K37" s="13"/>
      <c r="L37" s="13"/>
      <c r="M37" s="13"/>
      <c r="N37" s="13"/>
      <c r="O37" s="13"/>
      <c r="P37" s="13"/>
      <c r="Q37" s="13"/>
    </row>
    <row r="38" spans="2:17" x14ac:dyDescent="0.2">
      <c r="B38" s="18">
        <v>11</v>
      </c>
      <c r="C38" s="19" t="s">
        <v>11</v>
      </c>
      <c r="D38" s="3"/>
      <c r="E38" s="42">
        <v>10.625</v>
      </c>
      <c r="F38" s="43">
        <v>1.7261690607259363</v>
      </c>
      <c r="G38" s="43">
        <f t="shared" si="7"/>
        <v>15.692446006599422</v>
      </c>
      <c r="H38" s="44">
        <f t="shared" si="8"/>
        <v>0.51785071821778084</v>
      </c>
      <c r="I38" s="44">
        <f t="shared" si="9"/>
        <v>4.7077338019798258</v>
      </c>
      <c r="J38" s="13"/>
      <c r="K38" s="13"/>
      <c r="L38" s="13"/>
      <c r="M38" s="13"/>
      <c r="N38" s="13"/>
      <c r="O38" s="13"/>
      <c r="P38" s="13"/>
      <c r="Q38" s="13"/>
    </row>
    <row r="39" spans="2:17" x14ac:dyDescent="0.2">
      <c r="B39" s="18">
        <v>12</v>
      </c>
      <c r="C39" s="19" t="s">
        <v>60</v>
      </c>
      <c r="D39" s="3"/>
      <c r="E39" s="42">
        <v>7.2</v>
      </c>
      <c r="F39" s="43">
        <v>1.169733387033105</v>
      </c>
      <c r="G39" s="43">
        <f t="shared" si="7"/>
        <v>10.633939882119137</v>
      </c>
      <c r="H39" s="44">
        <f t="shared" si="8"/>
        <v>0.35092001610993151</v>
      </c>
      <c r="I39" s="44">
        <f t="shared" si="9"/>
        <v>3.190181964635741</v>
      </c>
      <c r="J39" s="13"/>
      <c r="K39" s="13"/>
      <c r="L39" s="13"/>
      <c r="M39" s="13"/>
      <c r="N39" s="13"/>
      <c r="O39" s="13"/>
      <c r="P39" s="13"/>
      <c r="Q39" s="13"/>
    </row>
    <row r="40" spans="2:17" x14ac:dyDescent="0.2">
      <c r="B40" s="18">
        <v>13</v>
      </c>
      <c r="C40" s="19" t="s">
        <v>12</v>
      </c>
      <c r="D40" s="3"/>
      <c r="E40" s="42">
        <v>8.5150000000000006</v>
      </c>
      <c r="F40" s="43">
        <v>1.3833721931370682</v>
      </c>
      <c r="G40" s="43">
        <f t="shared" si="7"/>
        <v>12.576110846700619</v>
      </c>
      <c r="H40" s="44">
        <f t="shared" si="8"/>
        <v>0.41501165794112044</v>
      </c>
      <c r="I40" s="44">
        <f t="shared" si="9"/>
        <v>3.7728332540101857</v>
      </c>
      <c r="J40" s="13"/>
      <c r="K40" s="13"/>
      <c r="L40" s="13"/>
      <c r="M40" s="13"/>
      <c r="N40" s="13"/>
      <c r="O40" s="13"/>
      <c r="P40" s="13"/>
      <c r="Q40" s="13"/>
    </row>
    <row r="41" spans="2:17" x14ac:dyDescent="0.2">
      <c r="B41" s="18">
        <v>14</v>
      </c>
      <c r="C41" s="19" t="s">
        <v>13</v>
      </c>
      <c r="D41" s="3"/>
      <c r="E41" s="10"/>
      <c r="F41" s="10">
        <v>0</v>
      </c>
      <c r="G41" s="10"/>
      <c r="H41" s="10"/>
      <c r="I41" s="10"/>
      <c r="J41" s="13"/>
      <c r="K41" s="13"/>
      <c r="L41" s="13"/>
      <c r="M41" s="13"/>
      <c r="N41" s="13"/>
      <c r="O41" s="13"/>
      <c r="P41" s="13"/>
      <c r="Q41" s="13"/>
    </row>
    <row r="42" spans="2:17" x14ac:dyDescent="0.2">
      <c r="B42" s="18">
        <v>15</v>
      </c>
      <c r="C42" s="19" t="s">
        <v>61</v>
      </c>
      <c r="D42" s="3"/>
      <c r="E42" s="42">
        <v>6.71</v>
      </c>
      <c r="F42" s="43">
        <v>1.0901265315266855</v>
      </c>
      <c r="G42" s="43">
        <f t="shared" si="7"/>
        <v>9.9102411956971412</v>
      </c>
      <c r="H42" s="44">
        <f t="shared" si="8"/>
        <v>0.32703795945800562</v>
      </c>
      <c r="I42" s="44">
        <f t="shared" si="9"/>
        <v>2.9730723587091421</v>
      </c>
      <c r="J42" s="13"/>
      <c r="K42" s="13"/>
      <c r="L42" s="13"/>
      <c r="M42" s="13"/>
      <c r="N42" s="13"/>
      <c r="O42" s="13"/>
      <c r="P42" s="13"/>
      <c r="Q42" s="13"/>
    </row>
    <row r="43" spans="2:17" x14ac:dyDescent="0.2">
      <c r="B43" s="18">
        <v>16</v>
      </c>
      <c r="C43" s="20" t="s">
        <v>14</v>
      </c>
      <c r="E43" s="42">
        <v>50.275000000000006</v>
      </c>
      <c r="F43" s="43">
        <v>8.1678258379290778</v>
      </c>
      <c r="G43" s="43">
        <f t="shared" si="7"/>
        <v>74.252962162991622</v>
      </c>
      <c r="H43" s="44">
        <f t="shared" si="8"/>
        <v>2.4503477513787231</v>
      </c>
      <c r="I43" s="44">
        <f t="shared" si="9"/>
        <v>22.275888648897482</v>
      </c>
      <c r="J43" s="13"/>
      <c r="K43" s="13"/>
      <c r="L43" s="13"/>
      <c r="M43" s="13"/>
      <c r="N43" s="13"/>
      <c r="O43" s="13"/>
      <c r="P43" s="13"/>
      <c r="Q43" s="13"/>
    </row>
    <row r="44" spans="2:17" x14ac:dyDescent="0.2">
      <c r="B44" s="18">
        <v>17</v>
      </c>
      <c r="C44" s="19" t="s">
        <v>62</v>
      </c>
      <c r="D44" s="3"/>
      <c r="E44" s="42">
        <v>40.644999999999996</v>
      </c>
      <c r="F44" s="43">
        <v>6.6033074327722989</v>
      </c>
      <c r="G44" s="43">
        <f t="shared" si="7"/>
        <v>60.030067570657266</v>
      </c>
      <c r="H44" s="44">
        <f t="shared" si="8"/>
        <v>1.9809922298316895</v>
      </c>
      <c r="I44" s="44">
        <f t="shared" si="9"/>
        <v>18.009020271197176</v>
      </c>
      <c r="J44" s="13"/>
      <c r="K44" s="13"/>
      <c r="L44" s="13"/>
      <c r="M44" s="13"/>
      <c r="N44" s="13"/>
      <c r="O44" s="13"/>
      <c r="P44" s="13"/>
      <c r="Q44" s="13"/>
    </row>
    <row r="45" spans="2:17" x14ac:dyDescent="0.2">
      <c r="B45" s="18">
        <v>18</v>
      </c>
      <c r="C45" s="19" t="s">
        <v>15</v>
      </c>
      <c r="D45" s="3"/>
      <c r="E45" s="42">
        <v>16.990000000000002</v>
      </c>
      <c r="F45" s="43">
        <v>2.7602458674572858</v>
      </c>
      <c r="G45" s="43">
        <f t="shared" si="7"/>
        <v>25.09314424961169</v>
      </c>
      <c r="H45" s="44">
        <f t="shared" si="8"/>
        <v>0.82807376023718571</v>
      </c>
      <c r="I45" s="44">
        <f t="shared" si="9"/>
        <v>7.5279432748835067</v>
      </c>
      <c r="J45" s="13"/>
      <c r="K45" s="13"/>
      <c r="L45" s="13"/>
      <c r="M45" s="13"/>
      <c r="N45" s="13"/>
      <c r="O45" s="13"/>
      <c r="P45" s="13"/>
      <c r="Q45" s="13"/>
    </row>
    <row r="46" spans="2:17" x14ac:dyDescent="0.2">
      <c r="B46" s="47">
        <v>19</v>
      </c>
      <c r="C46" s="48" t="s">
        <v>16</v>
      </c>
      <c r="D46" s="3"/>
      <c r="E46" s="49">
        <v>17</v>
      </c>
      <c r="F46" s="50">
        <v>2.7618704971614982</v>
      </c>
      <c r="G46" s="50">
        <f t="shared" si="7"/>
        <v>25.107913610559073</v>
      </c>
      <c r="H46" s="50">
        <f t="shared" si="8"/>
        <v>0.82856114914844947</v>
      </c>
      <c r="I46" s="50">
        <f t="shared" si="9"/>
        <v>7.5323740831677224</v>
      </c>
      <c r="J46" s="13"/>
      <c r="K46" s="13"/>
      <c r="L46" s="13"/>
      <c r="M46" s="13"/>
      <c r="N46" s="13"/>
      <c r="O46" s="13"/>
      <c r="P46" s="13"/>
      <c r="Q46" s="13"/>
    </row>
    <row r="47" spans="2:17" x14ac:dyDescent="0.2">
      <c r="B47" s="18">
        <v>20</v>
      </c>
      <c r="C47" s="19" t="s">
        <v>17</v>
      </c>
      <c r="D47" s="3"/>
      <c r="E47" s="42">
        <v>67.66</v>
      </c>
      <c r="F47" s="43">
        <v>10.992244578702762</v>
      </c>
      <c r="G47" s="43">
        <f t="shared" si="7"/>
        <v>99.929496170025104</v>
      </c>
      <c r="H47" s="44">
        <f t="shared" si="8"/>
        <v>3.2976733736108286</v>
      </c>
      <c r="I47" s="44">
        <f t="shared" si="9"/>
        <v>29.978848851007534</v>
      </c>
      <c r="J47" s="13"/>
      <c r="K47" s="13"/>
      <c r="L47" s="13"/>
      <c r="M47" s="13"/>
      <c r="N47" s="13"/>
      <c r="O47" s="13"/>
      <c r="P47" s="13"/>
      <c r="Q47" s="13"/>
    </row>
    <row r="48" spans="2:17" x14ac:dyDescent="0.2">
      <c r="B48" s="47">
        <v>21</v>
      </c>
      <c r="C48" s="48" t="s">
        <v>18</v>
      </c>
      <c r="D48" s="3"/>
      <c r="E48" s="49">
        <v>11.004999999999999</v>
      </c>
      <c r="F48" s="50">
        <v>1.7879049894860166</v>
      </c>
      <c r="G48" s="50">
        <f t="shared" si="7"/>
        <v>16.253681722600152</v>
      </c>
      <c r="H48" s="50">
        <f t="shared" si="8"/>
        <v>0.53637149684580498</v>
      </c>
      <c r="I48" s="50">
        <f t="shared" si="9"/>
        <v>4.8761045167800452</v>
      </c>
      <c r="J48" s="13"/>
      <c r="K48" s="13"/>
      <c r="L48" s="13"/>
      <c r="M48" s="13"/>
      <c r="N48" s="13"/>
      <c r="O48" s="13"/>
      <c r="P48" s="13"/>
      <c r="Q48" s="13"/>
    </row>
    <row r="49" spans="1:21" ht="6" customHeight="1" x14ac:dyDescent="0.2">
      <c r="A49" s="13"/>
      <c r="B49" s="13"/>
      <c r="C49" s="13"/>
      <c r="D49" s="13"/>
      <c r="E49" s="13"/>
      <c r="F49" s="45"/>
      <c r="G49" s="45"/>
      <c r="H49" s="45"/>
      <c r="I49" s="46"/>
      <c r="J49" s="13"/>
      <c r="K49" s="13"/>
      <c r="L49" s="13"/>
      <c r="M49" s="13"/>
      <c r="N49" s="13"/>
      <c r="O49" s="13"/>
      <c r="P49" s="13"/>
      <c r="Q49" s="13"/>
    </row>
    <row r="50" spans="1:21" s="13" customFormat="1" ht="7.35" customHeight="1" x14ac:dyDescent="0.2">
      <c r="B50" s="9"/>
      <c r="C50" s="15"/>
      <c r="D50" s="9"/>
      <c r="E50" s="21"/>
      <c r="F50" s="22"/>
      <c r="G50" s="22"/>
      <c r="H50" s="22"/>
      <c r="I50" s="22"/>
      <c r="R50" s="10"/>
      <c r="S50" s="10"/>
      <c r="T50" s="10"/>
      <c r="U50" s="10"/>
    </row>
    <row r="51" spans="1:21" x14ac:dyDescent="0.2">
      <c r="B51" s="50"/>
      <c r="C51" s="67" t="s">
        <v>45</v>
      </c>
      <c r="D51" s="68"/>
      <c r="E51" s="68"/>
      <c r="F51" s="68"/>
      <c r="G51" s="68"/>
      <c r="H51" s="68"/>
      <c r="I51" s="68"/>
    </row>
    <row r="52" spans="1:21" x14ac:dyDescent="0.2">
      <c r="C52" s="10"/>
      <c r="E52" s="10"/>
      <c r="F52" s="10"/>
      <c r="G52" s="10"/>
      <c r="H52" s="10"/>
      <c r="I52" s="10"/>
    </row>
    <row r="53" spans="1:21" x14ac:dyDescent="0.2">
      <c r="C53" s="10"/>
      <c r="E53" s="10"/>
      <c r="F53" s="10"/>
      <c r="G53" s="10"/>
      <c r="H53" s="10"/>
      <c r="I53" s="10"/>
    </row>
    <row r="54" spans="1:21" x14ac:dyDescent="0.2">
      <c r="C54" s="10"/>
      <c r="E54" s="10"/>
      <c r="F54" s="10"/>
      <c r="G54" s="10"/>
      <c r="H54" s="10"/>
      <c r="I54" s="10"/>
    </row>
    <row r="61" spans="1:21" x14ac:dyDescent="0.2">
      <c r="M61" s="13"/>
    </row>
    <row r="62" spans="1:21" x14ac:dyDescent="0.2">
      <c r="K62" s="13"/>
    </row>
    <row r="73" spans="12:12" x14ac:dyDescent="0.2">
      <c r="L73" s="13"/>
    </row>
  </sheetData>
  <mergeCells count="13">
    <mergeCell ref="C51:I51"/>
    <mergeCell ref="C8:D8"/>
    <mergeCell ref="F12:G13"/>
    <mergeCell ref="H12:I13"/>
    <mergeCell ref="B1:I1"/>
    <mergeCell ref="B3:I3"/>
    <mergeCell ref="B25:C25"/>
    <mergeCell ref="B27:C27"/>
    <mergeCell ref="F15:I15"/>
    <mergeCell ref="F25:I25"/>
    <mergeCell ref="E5:F5"/>
    <mergeCell ref="G6:H6"/>
    <mergeCell ref="E12:E13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78" orientation="landscape" r:id="rId1"/>
  <headerFooter>
    <oddHeader>&amp;LSERVIZI D'IGIENE AMBIENTALE ANNO 2018&amp;RQUANTITATIVI TEORICI - SOGLIE - TARIFFE - COEFFICIENTI</oddHeader>
    <oddFooter>&amp;Rpag. &amp;P di &amp;N</oddFooter>
  </headerFooter>
  <ignoredErrors>
    <ignoredError sqref="F24:I27 I18 G19:G23 I19:I23 H19:H2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47"/>
  <sheetViews>
    <sheetView topLeftCell="A4" zoomScale="75" zoomScaleNormal="75" workbookViewId="0">
      <selection activeCell="B1" sqref="B1:F45"/>
    </sheetView>
  </sheetViews>
  <sheetFormatPr defaultColWidth="9" defaultRowHeight="15" x14ac:dyDescent="0.2"/>
  <cols>
    <col min="1" max="1" width="3" style="10" customWidth="1"/>
    <col min="2" max="2" width="5.85546875" style="10" bestFit="1" customWidth="1"/>
    <col min="3" max="3" width="94.5703125" style="12" bestFit="1" customWidth="1"/>
    <col min="4" max="4" width="1" style="10" customWidth="1"/>
    <col min="5" max="6" width="17.28515625" style="10" customWidth="1"/>
    <col min="7" max="11" width="9" style="10"/>
    <col min="12" max="12" width="13.5703125" style="10" bestFit="1" customWidth="1"/>
    <col min="13" max="13" width="13.42578125" style="10" bestFit="1" customWidth="1"/>
    <col min="14" max="17" width="9" style="10"/>
    <col min="18" max="18" width="30.140625" style="10" bestFit="1" customWidth="1"/>
    <col min="19" max="19" width="34.5703125" style="10" bestFit="1" customWidth="1"/>
    <col min="20" max="16384" width="9" style="10"/>
  </cols>
  <sheetData>
    <row r="1" spans="2:6" s="13" customFormat="1" ht="18" customHeight="1" x14ac:dyDescent="0.2">
      <c r="B1" s="58" t="str">
        <f>+'QUANTITATIVI TEORICI E SOGLIE'!B1:I1</f>
        <v>COMUNE DI MARTIGNANA DI PO'</v>
      </c>
      <c r="C1" s="58"/>
      <c r="D1" s="58"/>
      <c r="E1" s="58"/>
      <c r="F1" s="58"/>
    </row>
    <row r="2" spans="2:6" s="13" customFormat="1" ht="8.25" customHeight="1" x14ac:dyDescent="0.2">
      <c r="B2" s="9"/>
      <c r="C2" s="15"/>
      <c r="D2" s="9"/>
      <c r="E2" s="9"/>
      <c r="F2" s="9"/>
    </row>
    <row r="3" spans="2:6" s="13" customFormat="1" ht="24" customHeight="1" x14ac:dyDescent="0.2">
      <c r="B3" s="58" t="s">
        <v>70</v>
      </c>
      <c r="C3" s="58"/>
      <c r="D3" s="58"/>
      <c r="E3" s="58"/>
      <c r="F3" s="58"/>
    </row>
    <row r="4" spans="2:6" ht="8.25" customHeight="1" x14ac:dyDescent="0.2"/>
    <row r="5" spans="2:6" x14ac:dyDescent="0.2">
      <c r="C5" s="16" t="s">
        <v>22</v>
      </c>
    </row>
    <row r="6" spans="2:6" ht="5.25" customHeight="1" x14ac:dyDescent="0.2"/>
    <row r="7" spans="2:6" ht="30" x14ac:dyDescent="0.2">
      <c r="C7" s="1" t="s">
        <v>30</v>
      </c>
      <c r="E7" s="1" t="s">
        <v>5</v>
      </c>
      <c r="F7" s="1" t="s">
        <v>20</v>
      </c>
    </row>
    <row r="8" spans="2:6" ht="6" customHeight="1" x14ac:dyDescent="0.2"/>
    <row r="9" spans="2:6" x14ac:dyDescent="0.2">
      <c r="C9" s="17" t="s">
        <v>0</v>
      </c>
      <c r="E9" s="11">
        <v>0.51454377174377441</v>
      </c>
      <c r="F9" s="11">
        <v>108.64139556884766</v>
      </c>
    </row>
    <row r="10" spans="2:6" x14ac:dyDescent="0.2">
      <c r="C10" s="17" t="s">
        <v>24</v>
      </c>
      <c r="E10" s="11">
        <v>0.60030108690261841</v>
      </c>
      <c r="F10" s="11">
        <v>167.90032958984375</v>
      </c>
    </row>
    <row r="11" spans="2:6" x14ac:dyDescent="0.2">
      <c r="C11" s="17" t="s">
        <v>1</v>
      </c>
      <c r="E11" s="11">
        <v>0.66155630350112915</v>
      </c>
      <c r="F11" s="11">
        <v>198.49275207519531</v>
      </c>
    </row>
    <row r="12" spans="2:6" x14ac:dyDescent="0.2">
      <c r="C12" s="17" t="s">
        <v>2</v>
      </c>
      <c r="E12" s="11">
        <v>0.71056044101715088</v>
      </c>
      <c r="F12" s="11">
        <v>225.18397521972656</v>
      </c>
    </row>
    <row r="13" spans="2:6" x14ac:dyDescent="0.2">
      <c r="C13" s="17" t="s">
        <v>3</v>
      </c>
      <c r="E13" s="11">
        <v>0.75956463813781738</v>
      </c>
      <c r="F13" s="11">
        <v>276.54171752929688</v>
      </c>
    </row>
    <row r="14" spans="2:6" x14ac:dyDescent="0.2">
      <c r="C14" s="17" t="s">
        <v>4</v>
      </c>
      <c r="E14" s="11">
        <v>0.7963176965713501</v>
      </c>
      <c r="F14" s="11">
        <v>299.25765991210938</v>
      </c>
    </row>
    <row r="15" spans="2:6" ht="7.5" customHeight="1" x14ac:dyDescent="0.2">
      <c r="C15" s="10"/>
    </row>
    <row r="16" spans="2:6" x14ac:dyDescent="0.2">
      <c r="B16" s="59" t="s">
        <v>25</v>
      </c>
      <c r="C16" s="60"/>
      <c r="D16" s="61"/>
      <c r="E16" s="63" t="s">
        <v>23</v>
      </c>
      <c r="F16" s="64"/>
    </row>
    <row r="17" spans="2:6" ht="6" customHeight="1" x14ac:dyDescent="0.2">
      <c r="C17" s="10"/>
      <c r="D17" s="62"/>
    </row>
    <row r="18" spans="2:6" ht="30" x14ac:dyDescent="0.2">
      <c r="B18" s="65" t="s">
        <v>19</v>
      </c>
      <c r="C18" s="66"/>
      <c r="D18" s="2"/>
      <c r="E18" s="1" t="s">
        <v>21</v>
      </c>
      <c r="F18" s="1" t="s">
        <v>20</v>
      </c>
    </row>
    <row r="19" spans="2:6" x14ac:dyDescent="0.2">
      <c r="B19" s="18">
        <v>1</v>
      </c>
      <c r="C19" s="19" t="s">
        <v>6</v>
      </c>
      <c r="D19" s="3"/>
      <c r="E19" s="11">
        <v>0.4089539975178374</v>
      </c>
      <c r="F19" s="11">
        <v>0.66986274334006024</v>
      </c>
    </row>
    <row r="20" spans="2:6" x14ac:dyDescent="0.2">
      <c r="B20" s="18">
        <v>2</v>
      </c>
      <c r="C20" s="19" t="s">
        <v>57</v>
      </c>
      <c r="D20" s="3"/>
      <c r="E20" s="11">
        <v>0.64149648824935046</v>
      </c>
      <c r="F20" s="11">
        <v>1.0446669752138062</v>
      </c>
    </row>
    <row r="21" spans="2:6" x14ac:dyDescent="0.2">
      <c r="B21" s="18">
        <v>3</v>
      </c>
      <c r="C21" s="19" t="s">
        <v>7</v>
      </c>
      <c r="D21" s="3"/>
      <c r="E21" s="11">
        <v>0.40494464834963995</v>
      </c>
      <c r="F21" s="11">
        <v>0.66268563002441738</v>
      </c>
    </row>
    <row r="22" spans="2:6" x14ac:dyDescent="0.2">
      <c r="B22" s="18">
        <v>4</v>
      </c>
      <c r="C22" s="19" t="s">
        <v>58</v>
      </c>
      <c r="D22" s="3"/>
      <c r="E22" s="11">
        <v>0.344804363031466</v>
      </c>
      <c r="F22" s="11">
        <v>0.56619352735917006</v>
      </c>
    </row>
    <row r="23" spans="2:6" x14ac:dyDescent="0.2">
      <c r="B23" s="18">
        <v>5</v>
      </c>
      <c r="C23" s="19" t="s">
        <v>8</v>
      </c>
      <c r="D23" s="3"/>
      <c r="E23" s="11">
        <v>0.96224475627163175</v>
      </c>
      <c r="F23" s="11">
        <v>1.5725827043169316</v>
      </c>
    </row>
    <row r="24" spans="2:6" x14ac:dyDescent="0.2">
      <c r="B24" s="18">
        <v>6</v>
      </c>
      <c r="C24" s="19" t="s">
        <v>9</v>
      </c>
      <c r="D24" s="3"/>
      <c r="E24" s="11">
        <v>0.6855993768947346</v>
      </c>
      <c r="F24" s="11">
        <v>1.1196277759577751</v>
      </c>
    </row>
    <row r="25" spans="2:6" x14ac:dyDescent="0.2">
      <c r="B25" s="18">
        <v>7</v>
      </c>
      <c r="C25" s="19" t="s">
        <v>10</v>
      </c>
      <c r="D25" s="3"/>
      <c r="E25" s="11">
        <v>0.80187059836288499</v>
      </c>
      <c r="F25" s="11">
        <v>1.3062323419079873</v>
      </c>
    </row>
    <row r="26" spans="2:6" x14ac:dyDescent="0.2">
      <c r="B26" s="18">
        <v>8</v>
      </c>
      <c r="C26" s="19" t="s">
        <v>64</v>
      </c>
      <c r="D26" s="3"/>
      <c r="E26" s="11">
        <v>0.90611377232644308</v>
      </c>
      <c r="F26" s="11">
        <v>1.4832676008903767</v>
      </c>
    </row>
    <row r="27" spans="2:6" x14ac:dyDescent="0.2">
      <c r="B27" s="18">
        <v>9</v>
      </c>
      <c r="C27" s="19" t="s">
        <v>65</v>
      </c>
      <c r="D27" s="3"/>
      <c r="E27" s="11">
        <v>0.46508493366781389</v>
      </c>
      <c r="F27" s="11">
        <v>0.76236766645675647</v>
      </c>
    </row>
    <row r="28" spans="2:6" x14ac:dyDescent="0.2">
      <c r="B28" s="18">
        <v>10</v>
      </c>
      <c r="C28" s="19" t="s">
        <v>66</v>
      </c>
      <c r="D28" s="3"/>
      <c r="E28" s="11">
        <v>0.89007637565365327</v>
      </c>
      <c r="F28" s="11">
        <v>1.4545591476278052</v>
      </c>
    </row>
    <row r="29" spans="2:6" x14ac:dyDescent="0.2">
      <c r="B29" s="18">
        <v>11</v>
      </c>
      <c r="C29" s="19" t="s">
        <v>11</v>
      </c>
      <c r="D29" s="3"/>
      <c r="E29" s="11">
        <v>1.2188432942171172</v>
      </c>
      <c r="F29" s="11">
        <v>1.9856646203697716</v>
      </c>
    </row>
    <row r="30" spans="2:6" x14ac:dyDescent="0.2">
      <c r="B30" s="18">
        <v>12</v>
      </c>
      <c r="C30" s="19" t="s">
        <v>67</v>
      </c>
      <c r="D30" s="3"/>
      <c r="E30" s="11">
        <v>0.8339453917084646</v>
      </c>
      <c r="F30" s="11">
        <v>1.3556746611821269</v>
      </c>
    </row>
    <row r="31" spans="2:6" x14ac:dyDescent="0.2">
      <c r="B31" s="18">
        <v>13</v>
      </c>
      <c r="C31" s="19" t="s">
        <v>12</v>
      </c>
      <c r="D31" s="3"/>
      <c r="E31" s="11">
        <v>0.93016986733562779</v>
      </c>
      <c r="F31" s="11">
        <v>1.5119759020503474</v>
      </c>
    </row>
    <row r="32" spans="2:6" x14ac:dyDescent="0.2">
      <c r="B32" s="18">
        <v>14</v>
      </c>
      <c r="C32" s="19" t="s">
        <v>13</v>
      </c>
      <c r="D32" s="3"/>
    </row>
    <row r="33" spans="2:6" x14ac:dyDescent="0.2">
      <c r="B33" s="18">
        <v>15</v>
      </c>
      <c r="C33" s="19" t="s">
        <v>61</v>
      </c>
      <c r="D33" s="3"/>
      <c r="E33" s="11">
        <v>0.87403897898086347</v>
      </c>
      <c r="F33" s="11">
        <v>1.422660950726393</v>
      </c>
    </row>
    <row r="34" spans="2:6" x14ac:dyDescent="0.2">
      <c r="B34" s="18">
        <v>16</v>
      </c>
      <c r="C34" s="20" t="s">
        <v>14</v>
      </c>
      <c r="E34" s="11">
        <v>3.8810538184321066</v>
      </c>
      <c r="F34" s="11">
        <v>6.3270130972682983</v>
      </c>
    </row>
    <row r="35" spans="2:6" x14ac:dyDescent="0.2">
      <c r="B35" s="18">
        <v>17</v>
      </c>
      <c r="C35" s="19" t="s">
        <v>62</v>
      </c>
      <c r="D35" s="3"/>
      <c r="E35" s="11">
        <v>2.918809062160475</v>
      </c>
      <c r="F35" s="11">
        <v>4.7560256450272886</v>
      </c>
    </row>
    <row r="36" spans="2:6" x14ac:dyDescent="0.2">
      <c r="B36" s="18">
        <v>18</v>
      </c>
      <c r="C36" s="19" t="s">
        <v>15</v>
      </c>
      <c r="D36" s="3"/>
      <c r="E36" s="11">
        <v>1.6598722762613829</v>
      </c>
      <c r="F36" s="11">
        <v>2.7097543744935333</v>
      </c>
    </row>
    <row r="37" spans="2:6" x14ac:dyDescent="0.2">
      <c r="B37" s="18">
        <v>19</v>
      </c>
      <c r="C37" s="19" t="s">
        <v>16</v>
      </c>
      <c r="D37" s="3"/>
      <c r="E37" s="11">
        <v>1.6638813386583073</v>
      </c>
      <c r="F37" s="11">
        <v>2.7113493223642537</v>
      </c>
    </row>
    <row r="38" spans="2:6" x14ac:dyDescent="0.2">
      <c r="B38" s="18">
        <v>20</v>
      </c>
      <c r="C38" s="19" t="s">
        <v>68</v>
      </c>
      <c r="D38" s="3"/>
      <c r="E38" s="11">
        <v>4.8593357801956794</v>
      </c>
      <c r="F38" s="11">
        <v>7.9298995069237233</v>
      </c>
    </row>
    <row r="39" spans="2:6" x14ac:dyDescent="0.2">
      <c r="B39" s="18">
        <v>21</v>
      </c>
      <c r="C39" s="19" t="s">
        <v>18</v>
      </c>
      <c r="D39" s="3"/>
      <c r="E39" s="11">
        <v>1.3150677698442805</v>
      </c>
      <c r="F39" s="11">
        <v>2.1451557569794337</v>
      </c>
    </row>
    <row r="40" spans="2:6" x14ac:dyDescent="0.2">
      <c r="B40" s="12"/>
      <c r="D40" s="12"/>
      <c r="E40" s="12"/>
      <c r="F40" s="12"/>
    </row>
    <row r="41" spans="2:6" x14ac:dyDescent="0.2">
      <c r="B41" s="56" t="s">
        <v>29</v>
      </c>
      <c r="C41" s="57"/>
      <c r="D41" s="51"/>
      <c r="E41" s="13"/>
      <c r="F41" s="13"/>
    </row>
    <row r="42" spans="2:6" ht="6" customHeight="1" x14ac:dyDescent="0.2">
      <c r="B42" s="51"/>
      <c r="C42" s="51"/>
      <c r="D42" s="51"/>
    </row>
    <row r="43" spans="2:6" x14ac:dyDescent="0.2">
      <c r="B43" s="52" t="s">
        <v>27</v>
      </c>
      <c r="C43" s="53" t="s">
        <v>28</v>
      </c>
      <c r="D43" s="51"/>
      <c r="E43" s="14" t="s">
        <v>26</v>
      </c>
      <c r="F43" s="11">
        <v>0.21</v>
      </c>
    </row>
    <row r="44" spans="2:6" x14ac:dyDescent="0.2">
      <c r="B44" s="52" t="s">
        <v>72</v>
      </c>
      <c r="C44" s="53" t="s">
        <v>73</v>
      </c>
      <c r="D44" s="51"/>
      <c r="E44" s="14" t="s">
        <v>26</v>
      </c>
      <c r="F44" s="11">
        <v>0.05</v>
      </c>
    </row>
    <row r="45" spans="2:6" x14ac:dyDescent="0.2">
      <c r="B45" s="51"/>
      <c r="C45" s="51"/>
      <c r="D45" s="51"/>
    </row>
    <row r="46" spans="2:6" ht="15" customHeight="1" x14ac:dyDescent="0.2">
      <c r="B46" s="51" t="s">
        <v>46</v>
      </c>
      <c r="C46" s="54" t="s">
        <v>47</v>
      </c>
      <c r="D46" s="51"/>
    </row>
    <row r="47" spans="2:6" x14ac:dyDescent="0.2">
      <c r="B47" s="51"/>
      <c r="C47" s="55" t="s">
        <v>48</v>
      </c>
      <c r="D47" s="55"/>
      <c r="E47" s="55"/>
      <c r="F47" s="55"/>
    </row>
  </sheetData>
  <mergeCells count="8">
    <mergeCell ref="C47:F47"/>
    <mergeCell ref="B41:C41"/>
    <mergeCell ref="B1:F1"/>
    <mergeCell ref="B3:F3"/>
    <mergeCell ref="B16:C16"/>
    <mergeCell ref="D16:D17"/>
    <mergeCell ref="E16:F16"/>
    <mergeCell ref="B18:C18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83" orientation="landscape" r:id="rId1"/>
  <headerFooter>
    <oddHeader>&amp;LSERVIZI D'IGIENE AMBIENTALE ANNO 2018&amp;RQUANTITATIVI TEORICI - SOGLIE - TARIFFE - COEFFICIENTI</oddHeader>
    <oddFooter>&amp;Rpag.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40"/>
  <sheetViews>
    <sheetView zoomScale="75" zoomScaleNormal="75" workbookViewId="0">
      <selection sqref="A1:F40"/>
    </sheetView>
  </sheetViews>
  <sheetFormatPr defaultColWidth="9" defaultRowHeight="15" x14ac:dyDescent="0.2"/>
  <cols>
    <col min="1" max="1" width="3" style="10" customWidth="1"/>
    <col min="2" max="2" width="5.85546875" style="10" bestFit="1" customWidth="1"/>
    <col min="3" max="3" width="94.5703125" style="12" bestFit="1" customWidth="1"/>
    <col min="4" max="4" width="1" style="10" customWidth="1"/>
    <col min="5" max="6" width="17.28515625" style="10" customWidth="1"/>
    <col min="7" max="16384" width="9" style="10"/>
  </cols>
  <sheetData>
    <row r="1" spans="2:6" s="13" customFormat="1" ht="18" customHeight="1" x14ac:dyDescent="0.2">
      <c r="B1" s="58" t="str">
        <f>+TARIFFE!B1</f>
        <v>COMUNE DI MARTIGNANA DI PO'</v>
      </c>
      <c r="C1" s="58"/>
      <c r="D1" s="58"/>
      <c r="E1" s="58"/>
      <c r="F1" s="58"/>
    </row>
    <row r="2" spans="2:6" s="13" customFormat="1" ht="8.25" customHeight="1" x14ac:dyDescent="0.2">
      <c r="B2" s="9"/>
      <c r="C2" s="15"/>
      <c r="D2" s="9"/>
      <c r="E2" s="9"/>
      <c r="F2" s="9"/>
    </row>
    <row r="3" spans="2:6" s="13" customFormat="1" ht="18" x14ac:dyDescent="0.2">
      <c r="B3" s="58" t="s">
        <v>71</v>
      </c>
      <c r="C3" s="58"/>
      <c r="D3" s="58"/>
      <c r="E3" s="58"/>
      <c r="F3" s="58"/>
    </row>
    <row r="4" spans="2:6" ht="8.25" customHeight="1" x14ac:dyDescent="0.2"/>
    <row r="5" spans="2:6" x14ac:dyDescent="0.2">
      <c r="C5" s="16" t="s">
        <v>52</v>
      </c>
    </row>
    <row r="6" spans="2:6" ht="5.25" customHeight="1" x14ac:dyDescent="0.2"/>
    <row r="7" spans="2:6" x14ac:dyDescent="0.2">
      <c r="C7" s="1" t="s">
        <v>30</v>
      </c>
      <c r="E7" s="7" t="s">
        <v>49</v>
      </c>
      <c r="F7" s="7" t="s">
        <v>39</v>
      </c>
    </row>
    <row r="8" spans="2:6" ht="6" customHeight="1" x14ac:dyDescent="0.2"/>
    <row r="9" spans="2:6" x14ac:dyDescent="0.2">
      <c r="C9" s="17" t="s">
        <v>0</v>
      </c>
      <c r="E9" s="8">
        <v>0.8399999737739563</v>
      </c>
      <c r="F9" s="8">
        <v>1.1000000238418579</v>
      </c>
    </row>
    <row r="10" spans="2:6" x14ac:dyDescent="0.2">
      <c r="C10" s="17" t="s">
        <v>24</v>
      </c>
      <c r="E10" s="8">
        <v>0.98000001907348633</v>
      </c>
      <c r="F10" s="8">
        <v>1.6999999284744263</v>
      </c>
    </row>
    <row r="11" spans="2:6" x14ac:dyDescent="0.2">
      <c r="C11" s="17" t="s">
        <v>1</v>
      </c>
      <c r="E11" s="8">
        <v>1.0800000429153442</v>
      </c>
      <c r="F11" s="8">
        <v>2.0097498893737793</v>
      </c>
    </row>
    <row r="12" spans="2:6" x14ac:dyDescent="0.2">
      <c r="C12" s="17" t="s">
        <v>2</v>
      </c>
      <c r="E12" s="8">
        <v>1.1599999666213989</v>
      </c>
      <c r="F12" s="8">
        <v>2.2799999713897705</v>
      </c>
    </row>
    <row r="13" spans="2:6" x14ac:dyDescent="0.2">
      <c r="C13" s="17" t="s">
        <v>3</v>
      </c>
      <c r="E13" s="8">
        <v>1.2400000095367432</v>
      </c>
      <c r="F13" s="8">
        <v>2.7999999523162842</v>
      </c>
    </row>
    <row r="14" spans="2:6" x14ac:dyDescent="0.2">
      <c r="C14" s="17" t="s">
        <v>4</v>
      </c>
      <c r="E14" s="8">
        <v>1.2999999523162842</v>
      </c>
      <c r="F14" s="8">
        <v>3.0299999713897705</v>
      </c>
    </row>
    <row r="15" spans="2:6" ht="7.5" customHeight="1" x14ac:dyDescent="0.2">
      <c r="C15" s="10"/>
    </row>
    <row r="16" spans="2:6" x14ac:dyDescent="0.2">
      <c r="B16" s="59" t="s">
        <v>53</v>
      </c>
      <c r="C16" s="60"/>
      <c r="D16" s="61"/>
      <c r="E16" s="13"/>
      <c r="F16" s="13"/>
    </row>
    <row r="17" spans="2:6" ht="6" customHeight="1" x14ac:dyDescent="0.2">
      <c r="C17" s="10"/>
      <c r="D17" s="62"/>
    </row>
    <row r="18" spans="2:6" ht="15" customHeight="1" x14ac:dyDescent="0.2">
      <c r="B18" s="65" t="s">
        <v>19</v>
      </c>
      <c r="C18" s="66"/>
      <c r="D18" s="2"/>
      <c r="E18" s="7" t="s">
        <v>50</v>
      </c>
      <c r="F18" s="7" t="s">
        <v>51</v>
      </c>
    </row>
    <row r="19" spans="2:6" x14ac:dyDescent="0.2">
      <c r="B19" s="18">
        <v>1</v>
      </c>
      <c r="C19" s="19" t="s">
        <v>6</v>
      </c>
      <c r="D19" s="3"/>
      <c r="E19" s="8">
        <v>0.51</v>
      </c>
      <c r="F19" s="8">
        <v>4.2</v>
      </c>
    </row>
    <row r="20" spans="2:6" x14ac:dyDescent="0.2">
      <c r="B20" s="18">
        <v>2</v>
      </c>
      <c r="C20" s="19" t="s">
        <v>57</v>
      </c>
      <c r="D20" s="3"/>
      <c r="E20" s="8">
        <v>0.8</v>
      </c>
      <c r="F20" s="8">
        <v>6.55</v>
      </c>
    </row>
    <row r="21" spans="2:6" x14ac:dyDescent="0.2">
      <c r="B21" s="18">
        <v>3</v>
      </c>
      <c r="C21" s="19" t="s">
        <v>7</v>
      </c>
      <c r="D21" s="3"/>
      <c r="E21" s="8">
        <v>0.505</v>
      </c>
      <c r="F21" s="8">
        <v>4.1550000000000002</v>
      </c>
    </row>
    <row r="22" spans="2:6" x14ac:dyDescent="0.2">
      <c r="B22" s="18">
        <v>4</v>
      </c>
      <c r="C22" s="19" t="s">
        <v>58</v>
      </c>
      <c r="D22" s="3"/>
      <c r="E22" s="8">
        <v>0.43</v>
      </c>
      <c r="F22" s="8">
        <v>3.55</v>
      </c>
    </row>
    <row r="23" spans="2:6" x14ac:dyDescent="0.2">
      <c r="B23" s="18">
        <v>5</v>
      </c>
      <c r="C23" s="19" t="s">
        <v>8</v>
      </c>
      <c r="D23" s="3"/>
      <c r="E23" s="8">
        <v>1.2</v>
      </c>
      <c r="F23" s="8">
        <v>9.8600010000000005</v>
      </c>
    </row>
    <row r="24" spans="2:6" x14ac:dyDescent="0.2">
      <c r="B24" s="18">
        <v>6</v>
      </c>
      <c r="C24" s="19" t="s">
        <v>9</v>
      </c>
      <c r="D24" s="3"/>
      <c r="E24" s="8">
        <v>0.85499999999999998</v>
      </c>
      <c r="F24" s="8">
        <v>7.02</v>
      </c>
    </row>
    <row r="25" spans="2:6" x14ac:dyDescent="0.2">
      <c r="B25" s="18">
        <v>7</v>
      </c>
      <c r="C25" s="19" t="s">
        <v>10</v>
      </c>
      <c r="D25" s="3"/>
      <c r="E25" s="8">
        <v>1</v>
      </c>
      <c r="F25" s="8">
        <v>8.19</v>
      </c>
    </row>
    <row r="26" spans="2:6" x14ac:dyDescent="0.2">
      <c r="B26" s="18">
        <v>8</v>
      </c>
      <c r="C26" s="19" t="s">
        <v>64</v>
      </c>
      <c r="D26" s="3"/>
      <c r="E26" s="8">
        <v>1.1299999999999999</v>
      </c>
      <c r="F26" s="8">
        <v>9.3000000000000007</v>
      </c>
    </row>
    <row r="27" spans="2:6" x14ac:dyDescent="0.2">
      <c r="B27" s="18">
        <v>9</v>
      </c>
      <c r="C27" s="19" t="s">
        <v>65</v>
      </c>
      <c r="D27" s="3"/>
      <c r="E27" s="8">
        <v>0.57999999999999996</v>
      </c>
      <c r="F27" s="8">
        <v>4.78</v>
      </c>
    </row>
    <row r="28" spans="2:6" x14ac:dyDescent="0.2">
      <c r="B28" s="18">
        <v>10</v>
      </c>
      <c r="C28" s="19" t="s">
        <v>66</v>
      </c>
      <c r="D28" s="3"/>
      <c r="E28" s="8">
        <v>1.1100000000000001</v>
      </c>
      <c r="F28" s="8">
        <v>9.1199999999999992</v>
      </c>
    </row>
    <row r="29" spans="2:6" x14ac:dyDescent="0.2">
      <c r="B29" s="18">
        <v>11</v>
      </c>
      <c r="C29" s="19" t="s">
        <v>11</v>
      </c>
      <c r="D29" s="3"/>
      <c r="E29" s="8">
        <v>1.52</v>
      </c>
      <c r="F29" s="8">
        <v>12.45</v>
      </c>
    </row>
    <row r="30" spans="2:6" x14ac:dyDescent="0.2">
      <c r="B30" s="18">
        <v>12</v>
      </c>
      <c r="C30" s="19" t="s">
        <v>67</v>
      </c>
      <c r="D30" s="3"/>
      <c r="E30" s="8">
        <v>1.04</v>
      </c>
      <c r="F30" s="8">
        <v>8.5</v>
      </c>
    </row>
    <row r="31" spans="2:6" x14ac:dyDescent="0.2">
      <c r="B31" s="18">
        <v>13</v>
      </c>
      <c r="C31" s="19" t="s">
        <v>12</v>
      </c>
      <c r="D31" s="3"/>
      <c r="E31" s="8">
        <v>1.1599999999999999</v>
      </c>
      <c r="F31" s="8">
        <v>9.48</v>
      </c>
    </row>
    <row r="32" spans="2:6" x14ac:dyDescent="0.2">
      <c r="B32" s="18">
        <v>14</v>
      </c>
      <c r="C32" s="19" t="s">
        <v>13</v>
      </c>
      <c r="D32" s="3"/>
    </row>
    <row r="33" spans="2:6" x14ac:dyDescent="0.2">
      <c r="B33" s="18">
        <v>15</v>
      </c>
      <c r="C33" s="19" t="s">
        <v>61</v>
      </c>
      <c r="D33" s="3"/>
      <c r="E33" s="8">
        <v>1.0900000000000001</v>
      </c>
      <c r="F33" s="8">
        <v>8.92</v>
      </c>
    </row>
    <row r="34" spans="2:6" x14ac:dyDescent="0.2">
      <c r="B34" s="18">
        <v>16</v>
      </c>
      <c r="C34" s="20" t="s">
        <v>14</v>
      </c>
      <c r="E34" s="8">
        <v>4.84</v>
      </c>
      <c r="F34" s="8">
        <v>39.67</v>
      </c>
    </row>
    <row r="35" spans="2:6" x14ac:dyDescent="0.2">
      <c r="B35" s="18">
        <v>17</v>
      </c>
      <c r="C35" s="19" t="s">
        <v>62</v>
      </c>
      <c r="D35" s="3"/>
      <c r="E35" s="8">
        <v>3.64</v>
      </c>
      <c r="F35" s="8">
        <v>29.82</v>
      </c>
    </row>
    <row r="36" spans="2:6" x14ac:dyDescent="0.2">
      <c r="B36" s="18">
        <v>18</v>
      </c>
      <c r="C36" s="19" t="s">
        <v>15</v>
      </c>
      <c r="D36" s="3"/>
      <c r="E36" s="8">
        <v>2.0699999999999998</v>
      </c>
      <c r="F36" s="8">
        <v>16.989999999999998</v>
      </c>
    </row>
    <row r="37" spans="2:6" x14ac:dyDescent="0.2">
      <c r="B37" s="18">
        <v>19</v>
      </c>
      <c r="C37" s="19" t="s">
        <v>16</v>
      </c>
      <c r="D37" s="3"/>
      <c r="E37" s="8">
        <v>2.0750000000000002</v>
      </c>
      <c r="F37" s="8">
        <v>17</v>
      </c>
    </row>
    <row r="38" spans="2:6" x14ac:dyDescent="0.2">
      <c r="B38" s="18">
        <v>20</v>
      </c>
      <c r="C38" s="19" t="s">
        <v>68</v>
      </c>
      <c r="D38" s="3"/>
      <c r="E38" s="8">
        <v>6.06</v>
      </c>
      <c r="F38" s="8">
        <v>49.72</v>
      </c>
    </row>
    <row r="39" spans="2:6" x14ac:dyDescent="0.2">
      <c r="B39" s="18">
        <v>21</v>
      </c>
      <c r="C39" s="19" t="s">
        <v>18</v>
      </c>
      <c r="D39" s="3"/>
      <c r="E39" s="8">
        <v>1.64</v>
      </c>
      <c r="F39" s="8">
        <v>13.45</v>
      </c>
    </row>
    <row r="40" spans="2:6" x14ac:dyDescent="0.2">
      <c r="B40" s="12"/>
      <c r="D40" s="12"/>
      <c r="E40" s="12"/>
      <c r="F40" s="12"/>
    </row>
  </sheetData>
  <mergeCells count="5">
    <mergeCell ref="B18:C18"/>
    <mergeCell ref="B1:F1"/>
    <mergeCell ref="B3:F3"/>
    <mergeCell ref="B16:C16"/>
    <mergeCell ref="D16:D17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orientation="landscape" r:id="rId1"/>
  <headerFooter>
    <oddHeader>&amp;LSERVIZI D'IGIENE AMBIENTALE ANNO 2018&amp;RQUANTITATIVI TEORICI - SOGLIE - TARIFFE - COEFFICIENTI</oddHeader>
    <oddFooter>&amp;Rpag.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QUANTITATIVI TEORICI E SOGLIE</vt:lpstr>
      <vt:lpstr>TARIFFE</vt:lpstr>
      <vt:lpstr>COEFFICIENTI</vt:lpstr>
      <vt:lpstr>COEFFICIENTI!Area_stampa</vt:lpstr>
      <vt:lpstr>'QUANTITATIVI TEORICI E SOGLIE'!Area_stampa</vt:lpstr>
      <vt:lpstr>TARIFFE!Area_stampa</vt:lpstr>
    </vt:vector>
  </TitlesOfParts>
  <Company>Cosea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Cosea</dc:creator>
  <cp:lastModifiedBy>Marco Vallari</cp:lastModifiedBy>
  <cp:lastPrinted>2026-08-06T14:16:57Z</cp:lastPrinted>
  <dcterms:created xsi:type="dcterms:W3CDTF">2003-02-21T14:41:03Z</dcterms:created>
  <dcterms:modified xsi:type="dcterms:W3CDTF">2026-08-06T14:18:54Z</dcterms:modified>
</cp:coreProperties>
</file>