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o.vallari\Desktop\TARIFFE 2026\"/>
    </mc:Choice>
  </mc:AlternateContent>
  <xr:revisionPtr revIDLastSave="0" documentId="13_ncr:1_{3E6760C7-70CC-45C4-AF49-88CAC82192E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QUANTITATIVI TEORICI E SOGLIE" sheetId="2" r:id="rId1"/>
    <sheet name="TARIFFE" sheetId="5" r:id="rId2"/>
    <sheet name="COEFFICIENTI" sheetId="3" r:id="rId3"/>
  </sheets>
  <definedNames>
    <definedName name="_xlnm.Print_Area" localSheetId="2">COEFFICIENTI!$B$1:$F$40</definedName>
    <definedName name="_xlnm.Print_Area" localSheetId="0">'QUANTITATIVI TEORICI E SOGLIE'!$B$1:$I$52</definedName>
    <definedName name="_xlnm.Print_Area" localSheetId="1">TARIFFE!$B$1:$F$42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2" l="1"/>
  <c r="I34" i="2" s="1"/>
  <c r="G46" i="2"/>
  <c r="H47" i="2"/>
  <c r="I47" i="2" s="1"/>
  <c r="G47" i="2"/>
  <c r="H46" i="2"/>
  <c r="I46" i="2" s="1"/>
  <c r="H45" i="2"/>
  <c r="I45" i="2" s="1"/>
  <c r="G45" i="2"/>
  <c r="H44" i="2"/>
  <c r="I44" i="2" s="1"/>
  <c r="G44" i="2"/>
  <c r="H43" i="2"/>
  <c r="I43" i="2" s="1"/>
  <c r="G43" i="2"/>
  <c r="H42" i="2"/>
  <c r="I42" i="2" s="1"/>
  <c r="G42" i="2"/>
  <c r="H40" i="2"/>
  <c r="I40" i="2" s="1"/>
  <c r="G40" i="2"/>
  <c r="H39" i="2"/>
  <c r="I39" i="2" s="1"/>
  <c r="G39" i="2"/>
  <c r="H38" i="2"/>
  <c r="I38" i="2" s="1"/>
  <c r="G38" i="2"/>
  <c r="H37" i="2"/>
  <c r="I37" i="2" s="1"/>
  <c r="G37" i="2"/>
  <c r="H36" i="2"/>
  <c r="I36" i="2" s="1"/>
  <c r="G36" i="2"/>
  <c r="H35" i="2"/>
  <c r="I35" i="2" s="1"/>
  <c r="G35" i="2"/>
  <c r="H31" i="2"/>
  <c r="I31" i="2" s="1"/>
  <c r="G31" i="2"/>
  <c r="H29" i="2"/>
  <c r="I29" i="2" s="1"/>
  <c r="G29" i="2"/>
  <c r="H28" i="2"/>
  <c r="I28" i="2" s="1"/>
  <c r="G28" i="2"/>
  <c r="G34" i="2" l="1"/>
  <c r="G48" i="2"/>
  <c r="H48" i="2"/>
  <c r="I48" i="2" s="1"/>
  <c r="G32" i="2"/>
  <c r="H32" i="2"/>
  <c r="I32" i="2" s="1"/>
  <c r="G33" i="2"/>
  <c r="H33" i="2"/>
  <c r="I33" i="2" s="1"/>
  <c r="G30" i="2"/>
  <c r="H30" i="2"/>
  <c r="I30" i="2" s="1"/>
  <c r="B1" i="5"/>
  <c r="B1" i="3" s="1"/>
  <c r="G18" i="2" l="1"/>
  <c r="H18" i="2" l="1"/>
  <c r="H19" i="2" l="1"/>
  <c r="H20" i="2"/>
  <c r="H21" i="2"/>
  <c r="H22" i="2"/>
  <c r="H23" i="2"/>
  <c r="I19" i="2" l="1"/>
  <c r="I20" i="2"/>
  <c r="I21" i="2"/>
  <c r="I22" i="2"/>
  <c r="I23" i="2"/>
  <c r="I18" i="2"/>
  <c r="G19" i="2"/>
  <c r="G20" i="2"/>
  <c r="G21" i="2"/>
  <c r="G22" i="2"/>
  <c r="G23" i="2"/>
</calcChain>
</file>

<file path=xl/sharedStrings.xml><?xml version="1.0" encoding="utf-8"?>
<sst xmlns="http://schemas.openxmlformats.org/spreadsheetml/2006/main" count="142" uniqueCount="74">
  <si>
    <t>1 componente</t>
  </si>
  <si>
    <t>3 componenti</t>
  </si>
  <si>
    <t>4 componenti</t>
  </si>
  <si>
    <t>5 componenti</t>
  </si>
  <si>
    <t>6 o più componenti</t>
  </si>
  <si>
    <t>Parte fissa a mq.</t>
  </si>
  <si>
    <t>Musei, biblioteche, scuole, associazioni, luoghi di culto</t>
  </si>
  <si>
    <t>Stabilimenti balneari</t>
  </si>
  <si>
    <t>Alberghi con ristorante</t>
  </si>
  <si>
    <t>Alberghi senza ristorante</t>
  </si>
  <si>
    <t>Case di cura e di riposo</t>
  </si>
  <si>
    <t>Edicola, farmacia, tabaccaio, plurilicenze</t>
  </si>
  <si>
    <t>Carrozzeria, autofficina, elettrauto</t>
  </si>
  <si>
    <t>Attività industriali con capannoni di produzione</t>
  </si>
  <si>
    <t>Ristoranti, trattorie, osterie, pizzerie, pub</t>
  </si>
  <si>
    <t>Supermercato, pane e pasta, macelleria, salumi e formaggi, generi alimentari</t>
  </si>
  <si>
    <t>Plurilicenze alimentari e/o miste</t>
  </si>
  <si>
    <t>Discoteche, night club</t>
  </si>
  <si>
    <t>Attività</t>
  </si>
  <si>
    <t>Parte variabile</t>
  </si>
  <si>
    <t>Parte fissa</t>
  </si>
  <si>
    <t>TARIFFE UTENZE  DOMESTICHE</t>
  </si>
  <si>
    <t>Tariffa € / mq. effettivo</t>
  </si>
  <si>
    <t>2 componenti</t>
  </si>
  <si>
    <t>TARIFFE UTENZE NON DOMESTICHE</t>
  </si>
  <si>
    <t>€/Kg.</t>
  </si>
  <si>
    <t>A</t>
  </si>
  <si>
    <t>Conferimento Rifiuti Indifferenziati</t>
  </si>
  <si>
    <t>TARIFFE A CONFERIMENTO</t>
  </si>
  <si>
    <t>Numero Componenti</t>
  </si>
  <si>
    <t>UTENZE  DOMESTICHE</t>
  </si>
  <si>
    <t>UTENZE NON DOMESTICHE</t>
  </si>
  <si>
    <t>Kg.</t>
  </si>
  <si>
    <t>litri</t>
  </si>
  <si>
    <t>QUANTITATIVI ANNUI PER UTENZA</t>
  </si>
  <si>
    <t>QUANTITATIVI ANNUI PER METRO QUADRO</t>
  </si>
  <si>
    <t>COEFFICIENTE DI RAPPORTO KG./LITRO</t>
  </si>
  <si>
    <t>soglie minime di conferimento</t>
  </si>
  <si>
    <t>Kb</t>
  </si>
  <si>
    <t>Kd</t>
  </si>
  <si>
    <t>Calcolo soglia personalizzata</t>
  </si>
  <si>
    <t xml:space="preserve">QT quantitativi teorici </t>
  </si>
  <si>
    <t>+soglia minima annua / 365 * giorni reale occupazione</t>
  </si>
  <si>
    <t>+(soglia minima annua a mq. * mq. totali) / 365 * giorni reale occupazione</t>
  </si>
  <si>
    <t>CATEGORIE IN GIALLO AD OGGI NON HANNO UTENZE - quota calcolata in riferimento alle altre</t>
  </si>
  <si>
    <t>**</t>
  </si>
  <si>
    <t>Tariffe per la parte calcolata con il metodo normalizzato</t>
  </si>
  <si>
    <t>per la quota variabile va anche calcolata la parte a conferimento in base alla relativa tariffa</t>
  </si>
  <si>
    <t>Ka</t>
  </si>
  <si>
    <t xml:space="preserve">Kc </t>
  </si>
  <si>
    <t xml:space="preserve">Kd </t>
  </si>
  <si>
    <t xml:space="preserve"> UTENZE  DOMESTICHE</t>
  </si>
  <si>
    <t xml:space="preserve"> UTENZE NON DOMESTICHE</t>
  </si>
  <si>
    <t>PRODUZIONE ANNUA TOTALE RIFIUTI INDIFFERENZIATI IN CORRISPETTIVO</t>
  </si>
  <si>
    <t>K MEDI</t>
  </si>
  <si>
    <t>Rapporto soglia minima/QT</t>
  </si>
  <si>
    <t>Campeggi, distributori carburante, impianti sportivi</t>
  </si>
  <si>
    <t>Esposizioni, autosaloni</t>
  </si>
  <si>
    <t>Attività artigianali di produzione di beni specifici</t>
  </si>
  <si>
    <t>Bar, caffè, pasticcerie</t>
  </si>
  <si>
    <t>Uffici, agenzie</t>
  </si>
  <si>
    <t>Banche ed istituti di credito, studi professionali</t>
  </si>
  <si>
    <t>Negozi abbigliamento, calzature, libreria, cartoleria, ferramenta e altri beni durevoli</t>
  </si>
  <si>
    <t>Attività artigianali tipo botteghe : falegname, idraulico, elettricista, parrucchiere</t>
  </si>
  <si>
    <t>Ortofrutta, pescherie, fiori e piante</t>
  </si>
  <si>
    <t>COMUNE DI CINGIA DE' BOTTI</t>
  </si>
  <si>
    <t>ZONA TARIFFARIA GERMANI</t>
  </si>
  <si>
    <t>Uffici, agenzie, studi professionali</t>
  </si>
  <si>
    <t>Banche ed istituti di credito</t>
  </si>
  <si>
    <t>TARI - Tariffe Igiene Ambientale Anno 2026**</t>
  </si>
  <si>
    <t>COEFFICIENTI QUOTA FISSA E VARIABILE CALCOLATA TARIFFA RIFIUTI ANNO 2026</t>
  </si>
  <si>
    <t>Quantitativi teorici e soglie unitarie - rifiuti indifferenziati Anno 2026</t>
  </si>
  <si>
    <t>B</t>
  </si>
  <si>
    <t>Conferimento Rifiuti biodegradabili (verde e sfalci)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</si>
</sst>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_-&quot;€&quot;\ * #,##0.00000_-;\-&quot;€&quot;\ * #,##0.00000_-;_-&quot;€&quot;\ * &quot;-&quot;??_-;_-@_-"/>
    <numFmt numFmtId="166" formatCode="_-* #,##0.0000_-;\-* #,##0.0000_-;_-* &quot;-&quot;??_-;_-@_-"/>
    <numFmt numFmtId="167" formatCode="_(* #,##0.00_);_(* \(#,##0.00\);_(* &quot;-&quot;??_);_(@_)"/>
    <numFmt numFmtId="168" formatCode="_-&quot;€&quot;\ * #,##0.00000_-;\-&quot;€&quot;\ * #,##0.00000_-;_-&quot;€&quot;\ * &quot;-&quot;?????_-;_-@_-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167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1" fillId="0" borderId="0"/>
    <xf numFmtId="0" fontId="10" fillId="0" borderId="0"/>
    <xf numFmtId="167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1" fillId="0" borderId="0"/>
  </cellStyleXfs>
  <cellXfs count="93">
    <xf numFmtId="0" fontId="0" fillId="0" borderId="0" xfId="0"/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43" fontId="4" fillId="2" borderId="1" xfId="3" applyFont="1" applyFill="1" applyBorder="1" applyAlignment="1">
      <alignment horizontal="center" vertical="center" wrapText="1"/>
    </xf>
    <xf numFmtId="166" fontId="4" fillId="2" borderId="1" xfId="3" applyNumberFormat="1" applyFont="1" applyFill="1" applyBorder="1" applyAlignment="1">
      <alignment horizontal="center" vertical="center" wrapText="1"/>
    </xf>
    <xf numFmtId="166" fontId="4" fillId="3" borderId="1" xfId="3" applyNumberFormat="1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2" fontId="7" fillId="2" borderId="1" xfId="3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5" fontId="5" fillId="2" borderId="1" xfId="2" applyNumberFormat="1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5" fontId="5" fillId="2" borderId="1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43" fontId="3" fillId="0" borderId="0" xfId="3" applyFont="1" applyAlignment="1">
      <alignment vertical="center"/>
    </xf>
    <xf numFmtId="166" fontId="3" fillId="0" borderId="0" xfId="3" applyNumberFormat="1" applyFont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166" fontId="5" fillId="0" borderId="0" xfId="3" applyNumberFormat="1" applyFont="1" applyAlignment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7" xfId="0" applyFont="1" applyBorder="1" applyAlignment="1">
      <alignment vertical="center"/>
    </xf>
    <xf numFmtId="43" fontId="4" fillId="0" borderId="7" xfId="3" applyFont="1" applyBorder="1" applyAlignment="1">
      <alignment vertical="center"/>
    </xf>
    <xf numFmtId="166" fontId="4" fillId="0" borderId="14" xfId="3" applyNumberFormat="1" applyFont="1" applyBorder="1" applyAlignment="1">
      <alignment vertical="center"/>
    </xf>
    <xf numFmtId="9" fontId="4" fillId="0" borderId="4" xfId="4" applyFont="1" applyBorder="1" applyAlignment="1">
      <alignment horizontal="center" vertical="center"/>
    </xf>
    <xf numFmtId="43" fontId="5" fillId="0" borderId="9" xfId="3" applyFont="1" applyBorder="1" applyAlignment="1">
      <alignment vertical="center"/>
    </xf>
    <xf numFmtId="166" fontId="5" fillId="0" borderId="9" xfId="3" applyNumberFormat="1" applyFont="1" applyBorder="1" applyAlignment="1">
      <alignment vertical="center"/>
    </xf>
    <xf numFmtId="166" fontId="5" fillId="0" borderId="10" xfId="3" applyNumberFormat="1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12" xfId="0" applyNumberFormat="1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49" fontId="5" fillId="0" borderId="7" xfId="0" applyNumberFormat="1" applyFont="1" applyBorder="1" applyAlignment="1">
      <alignment vertical="center"/>
    </xf>
    <xf numFmtId="49" fontId="5" fillId="0" borderId="14" xfId="0" applyNumberFormat="1" applyFont="1" applyBorder="1" applyAlignment="1">
      <alignment vertical="center"/>
    </xf>
    <xf numFmtId="43" fontId="5" fillId="0" borderId="0" xfId="3" applyFont="1" applyAlignment="1">
      <alignment vertical="center"/>
    </xf>
    <xf numFmtId="166" fontId="5" fillId="0" borderId="0" xfId="0" applyNumberFormat="1" applyFont="1" applyAlignment="1">
      <alignment vertical="center"/>
    </xf>
    <xf numFmtId="2" fontId="5" fillId="2" borderId="1" xfId="3" applyNumberFormat="1" applyFont="1" applyFill="1" applyBorder="1" applyAlignment="1">
      <alignment horizontal="center" vertical="center"/>
    </xf>
    <xf numFmtId="166" fontId="5" fillId="2" borderId="1" xfId="3" applyNumberFormat="1" applyFont="1" applyFill="1" applyBorder="1" applyAlignment="1">
      <alignment vertical="center"/>
    </xf>
    <xf numFmtId="166" fontId="5" fillId="3" borderId="1" xfId="3" applyNumberFormat="1" applyFont="1" applyFill="1" applyBorder="1" applyAlignment="1">
      <alignment vertical="center"/>
    </xf>
    <xf numFmtId="166" fontId="4" fillId="0" borderId="0" xfId="0" applyNumberFormat="1" applyFont="1" applyAlignment="1">
      <alignment vertical="center"/>
    </xf>
    <xf numFmtId="166" fontId="4" fillId="0" borderId="0" xfId="3" applyNumberFormat="1" applyFont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5" fillId="4" borderId="2" xfId="0" applyFont="1" applyFill="1" applyBorder="1" applyAlignment="1">
      <alignment horizontal="left" vertical="center"/>
    </xf>
    <xf numFmtId="2" fontId="5" fillId="4" borderId="1" xfId="3" applyNumberFormat="1" applyFont="1" applyFill="1" applyBorder="1" applyAlignment="1">
      <alignment horizontal="center" vertical="center"/>
    </xf>
    <xf numFmtId="166" fontId="5" fillId="4" borderId="1" xfId="3" applyNumberFormat="1" applyFont="1" applyFill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vertical="center" wrapText="1"/>
    </xf>
    <xf numFmtId="168" fontId="5" fillId="0" borderId="0" xfId="0" applyNumberFormat="1" applyFont="1" applyAlignment="1">
      <alignment vertical="center"/>
    </xf>
    <xf numFmtId="0" fontId="5" fillId="0" borderId="0" xfId="0" applyFont="1"/>
    <xf numFmtId="0" fontId="4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4" fillId="2" borderId="2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166" fontId="4" fillId="2" borderId="8" xfId="0" applyNumberFormat="1" applyFont="1" applyFill="1" applyBorder="1" applyAlignment="1">
      <alignment horizontal="center" vertical="center" wrapText="1"/>
    </xf>
    <xf numFmtId="166" fontId="4" fillId="2" borderId="10" xfId="0" applyNumberFormat="1" applyFont="1" applyFill="1" applyBorder="1" applyAlignment="1">
      <alignment horizontal="center" vertical="center" wrapText="1"/>
    </xf>
    <xf numFmtId="166" fontId="4" fillId="2" borderId="13" xfId="0" applyNumberFormat="1" applyFont="1" applyFill="1" applyBorder="1" applyAlignment="1">
      <alignment horizontal="center" vertical="center" wrapText="1"/>
    </xf>
    <xf numFmtId="166" fontId="4" fillId="2" borderId="14" xfId="0" applyNumberFormat="1" applyFont="1" applyFill="1" applyBorder="1" applyAlignment="1">
      <alignment horizontal="center" vertical="center" wrapText="1"/>
    </xf>
    <xf numFmtId="166" fontId="4" fillId="3" borderId="8" xfId="0" applyNumberFormat="1" applyFont="1" applyFill="1" applyBorder="1" applyAlignment="1">
      <alignment horizontal="center" vertical="center" wrapText="1"/>
    </xf>
    <xf numFmtId="166" fontId="4" fillId="3" borderId="10" xfId="0" applyNumberFormat="1" applyFont="1" applyFill="1" applyBorder="1" applyAlignment="1">
      <alignment horizontal="center" vertical="center" wrapText="1"/>
    </xf>
    <xf numFmtId="166" fontId="4" fillId="3" borderId="13" xfId="0" applyNumberFormat="1" applyFont="1" applyFill="1" applyBorder="1" applyAlignment="1">
      <alignment horizontal="center" vertical="center" wrapText="1"/>
    </xf>
    <xf numFmtId="166" fontId="4" fillId="3" borderId="1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6" fontId="4" fillId="2" borderId="2" xfId="0" applyNumberFormat="1" applyFont="1" applyFill="1" applyBorder="1" applyAlignment="1">
      <alignment horizontal="center" vertical="center" wrapText="1"/>
    </xf>
    <xf numFmtId="166" fontId="4" fillId="2" borderId="3" xfId="0" applyNumberFormat="1" applyFont="1" applyFill="1" applyBorder="1" applyAlignment="1">
      <alignment horizontal="center" vertical="center" wrapText="1"/>
    </xf>
    <xf numFmtId="166" fontId="4" fillId="2" borderId="4" xfId="0" applyNumberFormat="1" applyFont="1" applyFill="1" applyBorder="1" applyAlignment="1">
      <alignment horizontal="center" vertical="center" wrapText="1"/>
    </xf>
    <xf numFmtId="43" fontId="4" fillId="0" borderId="3" xfId="3" applyFont="1" applyBorder="1" applyAlignment="1">
      <alignment horizontal="center" vertical="center"/>
    </xf>
    <xf numFmtId="43" fontId="4" fillId="0" borderId="4" xfId="3" applyFont="1" applyBorder="1" applyAlignment="1">
      <alignment horizontal="center" vertical="center"/>
    </xf>
    <xf numFmtId="166" fontId="4" fillId="0" borderId="2" xfId="3" applyNumberFormat="1" applyFont="1" applyBorder="1" applyAlignment="1">
      <alignment horizontal="right" vertical="center"/>
    </xf>
    <xf numFmtId="166" fontId="4" fillId="0" borderId="3" xfId="3" applyNumberFormat="1" applyFont="1" applyBorder="1" applyAlignment="1">
      <alignment horizontal="right" vertical="center"/>
    </xf>
    <xf numFmtId="166" fontId="4" fillId="2" borderId="5" xfId="3" applyNumberFormat="1" applyFont="1" applyFill="1" applyBorder="1" applyAlignment="1">
      <alignment horizontal="center" vertical="center" wrapText="1"/>
    </xf>
    <xf numFmtId="166" fontId="4" fillId="2" borderId="15" xfId="3" applyNumberFormat="1" applyFont="1" applyFill="1" applyBorder="1" applyAlignment="1">
      <alignment horizontal="center" vertical="center" wrapText="1"/>
    </xf>
  </cellXfs>
  <cellStyles count="15">
    <cellStyle name="Euro" xfId="1" xr:uid="{00000000-0005-0000-0000-000000000000}"/>
    <cellStyle name="Migliaia" xfId="3" builtinId="3"/>
    <cellStyle name="Migliaia 2" xfId="11" xr:uid="{00000000-0005-0000-0000-000002000000}"/>
    <cellStyle name="Migliaia 3" xfId="6" xr:uid="{00000000-0005-0000-0000-000003000000}"/>
    <cellStyle name="Normale" xfId="0" builtinId="0"/>
    <cellStyle name="Normale 2" xfId="8" xr:uid="{00000000-0005-0000-0000-000005000000}"/>
    <cellStyle name="Normale 2 2" xfId="13" xr:uid="{00000000-0005-0000-0000-000006000000}"/>
    <cellStyle name="Normale 3" xfId="9" xr:uid="{00000000-0005-0000-0000-000007000000}"/>
    <cellStyle name="Normale 4" xfId="10" xr:uid="{00000000-0005-0000-0000-000008000000}"/>
    <cellStyle name="Normale 5" xfId="14" xr:uid="{00000000-0005-0000-0000-000009000000}"/>
    <cellStyle name="Normale 6" xfId="5" xr:uid="{00000000-0005-0000-0000-00000A000000}"/>
    <cellStyle name="Percentuale" xfId="4" builtinId="5"/>
    <cellStyle name="Percentuale 2" xfId="12" xr:uid="{00000000-0005-0000-0000-00000C000000}"/>
    <cellStyle name="Percentuale 3" xfId="7" xr:uid="{00000000-0005-0000-0000-00000D000000}"/>
    <cellStyle name="Valuta" xfId="2" builtinId="4"/>
  </cellStyles>
  <dxfs count="0"/>
  <tableStyles count="0" defaultTableStyle="TableStyleMedium9" defaultPivotStyle="PivotStyleLight16"/>
  <colors>
    <mruColors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3"/>
  <sheetViews>
    <sheetView topLeftCell="A16" zoomScale="75" zoomScaleNormal="75" workbookViewId="0">
      <selection sqref="A1:J52"/>
    </sheetView>
  </sheetViews>
  <sheetFormatPr defaultColWidth="9" defaultRowHeight="15" x14ac:dyDescent="0.2"/>
  <cols>
    <col min="1" max="1" width="3" style="10" customWidth="1"/>
    <col min="2" max="2" width="5.85546875" style="10" bestFit="1" customWidth="1"/>
    <col min="3" max="3" width="84" style="12" bestFit="1" customWidth="1"/>
    <col min="4" max="4" width="1" style="10" customWidth="1"/>
    <col min="5" max="5" width="9.5703125" style="40" customWidth="1"/>
    <col min="6" max="9" width="16.42578125" style="25" customWidth="1"/>
    <col min="10" max="12" width="9" style="10"/>
    <col min="13" max="13" width="13.5703125" style="10" bestFit="1" customWidth="1"/>
    <col min="14" max="14" width="13.42578125" style="10" bestFit="1" customWidth="1"/>
    <col min="15" max="15" width="24.7109375" style="10" bestFit="1" customWidth="1"/>
    <col min="16" max="16384" width="9" style="10"/>
  </cols>
  <sheetData>
    <row r="1" spans="2:22" s="13" customFormat="1" ht="18" x14ac:dyDescent="0.2">
      <c r="B1" s="62" t="s">
        <v>65</v>
      </c>
      <c r="C1" s="62"/>
      <c r="D1" s="62"/>
      <c r="E1" s="62"/>
      <c r="F1" s="62"/>
      <c r="G1" s="62"/>
      <c r="H1" s="62"/>
      <c r="I1" s="62"/>
    </row>
    <row r="2" spans="2:22" s="13" customFormat="1" ht="7.35" customHeight="1" x14ac:dyDescent="0.2">
      <c r="B2" s="9"/>
      <c r="C2" s="15"/>
      <c r="D2" s="9"/>
      <c r="E2" s="21"/>
      <c r="F2" s="22"/>
      <c r="G2" s="22"/>
      <c r="H2" s="22"/>
      <c r="I2" s="22"/>
    </row>
    <row r="3" spans="2:22" s="13" customFormat="1" ht="17.45" customHeight="1" x14ac:dyDescent="0.2">
      <c r="B3" s="62" t="s">
        <v>71</v>
      </c>
      <c r="C3" s="62"/>
      <c r="D3" s="62"/>
      <c r="E3" s="62"/>
      <c r="F3" s="62"/>
      <c r="G3" s="62"/>
      <c r="H3" s="62"/>
      <c r="I3" s="62"/>
    </row>
    <row r="4" spans="2:22" s="13" customFormat="1" ht="7.35" customHeight="1" x14ac:dyDescent="0.2">
      <c r="B4" s="9"/>
      <c r="C4" s="15"/>
      <c r="D4" s="9"/>
      <c r="E4" s="21"/>
      <c r="F4" s="22"/>
      <c r="G4" s="22"/>
      <c r="H4" s="22"/>
      <c r="I4" s="22"/>
    </row>
    <row r="5" spans="2:22" ht="30" x14ac:dyDescent="0.2">
      <c r="C5" s="23" t="s">
        <v>53</v>
      </c>
      <c r="D5" s="24"/>
      <c r="E5" s="87">
        <v>231600</v>
      </c>
      <c r="F5" s="88"/>
    </row>
    <row r="6" spans="2:22" x14ac:dyDescent="0.2">
      <c r="C6" s="26" t="s">
        <v>36</v>
      </c>
      <c r="D6" s="27"/>
      <c r="E6" s="28"/>
      <c r="F6" s="29">
        <v>0.1</v>
      </c>
      <c r="G6" s="89" t="s">
        <v>55</v>
      </c>
      <c r="H6" s="90"/>
      <c r="I6" s="30">
        <v>0.3</v>
      </c>
    </row>
    <row r="7" spans="2:22" s="13" customFormat="1" ht="7.35" customHeight="1" x14ac:dyDescent="0.2">
      <c r="B7" s="9"/>
      <c r="C7" s="15"/>
      <c r="D7" s="9"/>
      <c r="E7" s="21"/>
      <c r="F7" s="22"/>
      <c r="G7" s="22"/>
      <c r="H7" s="22"/>
      <c r="I7" s="22"/>
    </row>
    <row r="8" spans="2:22" x14ac:dyDescent="0.2">
      <c r="C8" s="73" t="s">
        <v>40</v>
      </c>
      <c r="D8" s="74"/>
      <c r="E8" s="31"/>
      <c r="F8" s="32"/>
      <c r="G8" s="32"/>
      <c r="H8" s="32"/>
      <c r="I8" s="33"/>
    </row>
    <row r="9" spans="2:22" x14ac:dyDescent="0.2">
      <c r="C9" s="34" t="s">
        <v>30</v>
      </c>
      <c r="D9" s="13"/>
      <c r="E9" s="35" t="s">
        <v>42</v>
      </c>
      <c r="F9" s="35"/>
      <c r="G9" s="35"/>
      <c r="H9" s="35"/>
      <c r="I9" s="36"/>
    </row>
    <row r="10" spans="2:22" x14ac:dyDescent="0.2">
      <c r="C10" s="37" t="s">
        <v>31</v>
      </c>
      <c r="D10" s="27"/>
      <c r="E10" s="38" t="s">
        <v>43</v>
      </c>
      <c r="F10" s="38"/>
      <c r="G10" s="38"/>
      <c r="H10" s="38"/>
      <c r="I10" s="39"/>
    </row>
    <row r="11" spans="2:22" s="13" customFormat="1" ht="7.35" customHeight="1" x14ac:dyDescent="0.2">
      <c r="B11" s="9"/>
      <c r="C11" s="15"/>
      <c r="D11" s="9"/>
      <c r="E11" s="21"/>
      <c r="F11" s="22"/>
      <c r="G11" s="22"/>
      <c r="H11" s="22"/>
      <c r="I11" s="22"/>
      <c r="J11" s="10"/>
    </row>
    <row r="12" spans="2:22" ht="15" customHeight="1" x14ac:dyDescent="0.2">
      <c r="E12" s="91" t="s">
        <v>54</v>
      </c>
      <c r="F12" s="75" t="s">
        <v>41</v>
      </c>
      <c r="G12" s="76"/>
      <c r="H12" s="79" t="s">
        <v>37</v>
      </c>
      <c r="I12" s="80"/>
    </row>
    <row r="13" spans="2:22" ht="15" customHeight="1" x14ac:dyDescent="0.2">
      <c r="E13" s="92"/>
      <c r="F13" s="77"/>
      <c r="G13" s="78"/>
      <c r="H13" s="81"/>
      <c r="I13" s="82"/>
    </row>
    <row r="14" spans="2:22" ht="7.35" customHeight="1" x14ac:dyDescent="0.2">
      <c r="C14" s="10"/>
      <c r="F14" s="41"/>
      <c r="G14" s="41"/>
      <c r="H14" s="41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2:22" ht="15" customHeight="1" x14ac:dyDescent="0.2">
      <c r="C15" s="16" t="s">
        <v>30</v>
      </c>
      <c r="E15" s="5" t="s">
        <v>38</v>
      </c>
      <c r="F15" s="84" t="s">
        <v>34</v>
      </c>
      <c r="G15" s="85"/>
      <c r="H15" s="85"/>
      <c r="I15" s="86"/>
    </row>
    <row r="16" spans="2:22" ht="7.35" customHeight="1" x14ac:dyDescent="0.2">
      <c r="C16" s="10"/>
      <c r="F16" s="41"/>
      <c r="G16" s="41"/>
      <c r="H16" s="41"/>
    </row>
    <row r="17" spans="2:22" x14ac:dyDescent="0.2">
      <c r="C17" s="1" t="s">
        <v>29</v>
      </c>
      <c r="E17" s="4"/>
      <c r="F17" s="5" t="s">
        <v>32</v>
      </c>
      <c r="G17" s="5" t="s">
        <v>33</v>
      </c>
      <c r="H17" s="5" t="s">
        <v>32</v>
      </c>
      <c r="I17" s="5" t="s">
        <v>33</v>
      </c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</row>
    <row r="18" spans="2:22" x14ac:dyDescent="0.2">
      <c r="C18" s="17" t="s">
        <v>0</v>
      </c>
      <c r="E18" s="42">
        <v>0.8</v>
      </c>
      <c r="F18" s="43">
        <v>36.30574727524597</v>
      </c>
      <c r="G18" s="43">
        <f>+F18/$F$6</f>
        <v>363.05747275245966</v>
      </c>
      <c r="H18" s="44">
        <f t="shared" ref="H18:H23" si="0">+F18*$I$6</f>
        <v>10.891724182573791</v>
      </c>
      <c r="I18" s="44">
        <f>+H18/$F$6</f>
        <v>108.9172418257379</v>
      </c>
    </row>
    <row r="19" spans="2:22" x14ac:dyDescent="0.2">
      <c r="C19" s="17" t="s">
        <v>23</v>
      </c>
      <c r="E19" s="42">
        <v>1.6</v>
      </c>
      <c r="F19" s="43">
        <v>72.61149455049194</v>
      </c>
      <c r="G19" s="43">
        <f t="shared" ref="G19:G23" si="1">+F19/$F$6</f>
        <v>726.11494550491932</v>
      </c>
      <c r="H19" s="44">
        <f t="shared" si="0"/>
        <v>21.783448365147581</v>
      </c>
      <c r="I19" s="44">
        <f t="shared" ref="I19" si="2">+H19/$F$6</f>
        <v>217.83448365147581</v>
      </c>
    </row>
    <row r="20" spans="2:22" x14ac:dyDescent="0.2">
      <c r="C20" s="17" t="s">
        <v>1</v>
      </c>
      <c r="E20" s="42">
        <v>2</v>
      </c>
      <c r="F20" s="43">
        <v>90.764368188114929</v>
      </c>
      <c r="G20" s="43">
        <f t="shared" si="1"/>
        <v>907.64368188114929</v>
      </c>
      <c r="H20" s="44">
        <f t="shared" si="0"/>
        <v>27.229310456434479</v>
      </c>
      <c r="I20" s="44">
        <f t="shared" ref="I20" si="3">+H20/$F$6</f>
        <v>272.29310456434479</v>
      </c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</row>
    <row r="21" spans="2:22" x14ac:dyDescent="0.2">
      <c r="C21" s="17" t="s">
        <v>2</v>
      </c>
      <c r="E21" s="42">
        <v>2.6</v>
      </c>
      <c r="F21" s="43">
        <v>117.99367864454941</v>
      </c>
      <c r="G21" s="43">
        <f t="shared" si="1"/>
        <v>1179.9367864454939</v>
      </c>
      <c r="H21" s="44">
        <f t="shared" si="0"/>
        <v>35.398103593364823</v>
      </c>
      <c r="I21" s="44">
        <f t="shared" ref="I21" si="4">+H21/$F$6</f>
        <v>353.98103593364823</v>
      </c>
    </row>
    <row r="22" spans="2:22" x14ac:dyDescent="0.2">
      <c r="C22" s="17" t="s">
        <v>3</v>
      </c>
      <c r="E22" s="42">
        <v>3.2</v>
      </c>
      <c r="F22" s="43">
        <v>145.22298910098388</v>
      </c>
      <c r="G22" s="43">
        <f t="shared" si="1"/>
        <v>1452.2298910098386</v>
      </c>
      <c r="H22" s="44">
        <f t="shared" si="0"/>
        <v>43.566896730295163</v>
      </c>
      <c r="I22" s="44">
        <f t="shared" ref="I22" si="5">+H22/$F$6</f>
        <v>435.66896730295161</v>
      </c>
    </row>
    <row r="23" spans="2:22" x14ac:dyDescent="0.2">
      <c r="C23" s="17" t="s">
        <v>4</v>
      </c>
      <c r="E23" s="42">
        <v>3.7</v>
      </c>
      <c r="F23" s="43">
        <v>167.91408114801263</v>
      </c>
      <c r="G23" s="43">
        <f t="shared" si="1"/>
        <v>1679.1408114801261</v>
      </c>
      <c r="H23" s="44">
        <f t="shared" si="0"/>
        <v>50.374224344403785</v>
      </c>
      <c r="I23" s="44">
        <f t="shared" ref="I23" si="6">+H23/$F$6</f>
        <v>503.74224344403785</v>
      </c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</row>
    <row r="24" spans="2:22" ht="7.35" customHeight="1" x14ac:dyDescent="0.2">
      <c r="C24" s="10"/>
      <c r="E24" s="13"/>
      <c r="F24" s="45"/>
      <c r="G24" s="45"/>
      <c r="H24" s="45"/>
      <c r="I24" s="46"/>
    </row>
    <row r="25" spans="2:22" x14ac:dyDescent="0.2">
      <c r="B25" s="63" t="s">
        <v>31</v>
      </c>
      <c r="C25" s="64"/>
      <c r="E25" s="5" t="s">
        <v>39</v>
      </c>
      <c r="F25" s="84" t="s">
        <v>35</v>
      </c>
      <c r="G25" s="85"/>
      <c r="H25" s="85"/>
      <c r="I25" s="86"/>
    </row>
    <row r="26" spans="2:22" ht="7.35" customHeight="1" x14ac:dyDescent="0.2">
      <c r="C26" s="10"/>
      <c r="E26" s="13"/>
      <c r="F26" s="45"/>
      <c r="G26" s="45"/>
      <c r="H26" s="45"/>
      <c r="I26" s="46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</row>
    <row r="27" spans="2:22" x14ac:dyDescent="0.2">
      <c r="B27" s="69" t="s">
        <v>18</v>
      </c>
      <c r="C27" s="83"/>
      <c r="E27" s="4"/>
      <c r="F27" s="5" t="s">
        <v>32</v>
      </c>
      <c r="G27" s="5" t="s">
        <v>33</v>
      </c>
      <c r="H27" s="6" t="s">
        <v>32</v>
      </c>
      <c r="I27" s="6" t="s">
        <v>33</v>
      </c>
    </row>
    <row r="28" spans="2:22" x14ac:dyDescent="0.2">
      <c r="B28" s="18">
        <v>1</v>
      </c>
      <c r="C28" s="19" t="s">
        <v>6</v>
      </c>
      <c r="D28" s="3"/>
      <c r="E28" s="42">
        <v>3.4000000000000004</v>
      </c>
      <c r="F28" s="43">
        <v>0.4227381354186901</v>
      </c>
      <c r="G28" s="43">
        <f t="shared" ref="G28:G48" si="7">+F28/$F$6</f>
        <v>4.2273813541869005</v>
      </c>
      <c r="H28" s="44">
        <f t="shared" ref="H28:H48" si="8">+F28*$I$6</f>
        <v>0.12682144062560702</v>
      </c>
      <c r="I28" s="44">
        <f t="shared" ref="I28:I48" si="9">+H28/$F$6</f>
        <v>1.2682144062560701</v>
      </c>
    </row>
    <row r="29" spans="2:22" x14ac:dyDescent="0.2">
      <c r="B29" s="18">
        <v>2</v>
      </c>
      <c r="C29" s="19" t="s">
        <v>56</v>
      </c>
      <c r="D29" s="3"/>
      <c r="E29" s="42">
        <v>6.0299999999999994</v>
      </c>
      <c r="F29" s="43">
        <v>0.74973851663961788</v>
      </c>
      <c r="G29" s="43">
        <f t="shared" si="7"/>
        <v>7.4973851663961781</v>
      </c>
      <c r="H29" s="44">
        <f t="shared" si="8"/>
        <v>0.22492155499188535</v>
      </c>
      <c r="I29" s="44">
        <f t="shared" si="9"/>
        <v>2.2492155499188535</v>
      </c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</row>
    <row r="30" spans="2:22" x14ac:dyDescent="0.2">
      <c r="B30" s="47">
        <v>3</v>
      </c>
      <c r="C30" s="48" t="s">
        <v>7</v>
      </c>
      <c r="D30" s="3"/>
      <c r="E30" s="49">
        <v>4.1550000000000002</v>
      </c>
      <c r="F30" s="50">
        <v>0.51661086843078152</v>
      </c>
      <c r="G30" s="50">
        <f t="shared" si="7"/>
        <v>5.1661086843078152</v>
      </c>
      <c r="H30" s="50">
        <f t="shared" si="8"/>
        <v>0.15498326052923445</v>
      </c>
      <c r="I30" s="50">
        <f t="shared" si="9"/>
        <v>1.5498326052923443</v>
      </c>
    </row>
    <row r="31" spans="2:22" x14ac:dyDescent="0.2">
      <c r="B31" s="18">
        <v>4</v>
      </c>
      <c r="C31" s="19" t="s">
        <v>57</v>
      </c>
      <c r="D31" s="3"/>
      <c r="E31" s="42">
        <v>3.0249999999999999</v>
      </c>
      <c r="F31" s="43">
        <v>0.37611260577692274</v>
      </c>
      <c r="G31" s="43">
        <f t="shared" si="7"/>
        <v>3.7611260577692271</v>
      </c>
      <c r="H31" s="44">
        <f t="shared" si="8"/>
        <v>0.11283378173307682</v>
      </c>
      <c r="I31" s="44">
        <f t="shared" si="9"/>
        <v>1.1283378173307681</v>
      </c>
    </row>
    <row r="32" spans="2:22" x14ac:dyDescent="0.2">
      <c r="B32" s="47">
        <v>5</v>
      </c>
      <c r="C32" s="48" t="s">
        <v>8</v>
      </c>
      <c r="D32" s="3"/>
      <c r="E32" s="49">
        <v>9.86</v>
      </c>
      <c r="F32" s="50">
        <v>1.2259405927142011</v>
      </c>
      <c r="G32" s="50">
        <f t="shared" si="7"/>
        <v>12.25940592714201</v>
      </c>
      <c r="H32" s="50">
        <f t="shared" si="8"/>
        <v>0.36778217781426031</v>
      </c>
      <c r="I32" s="50">
        <f t="shared" si="9"/>
        <v>3.677821778142603</v>
      </c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</row>
    <row r="33" spans="2:22" x14ac:dyDescent="0.2">
      <c r="B33" s="18">
        <v>6</v>
      </c>
      <c r="C33" s="19" t="s">
        <v>9</v>
      </c>
      <c r="D33" s="3"/>
      <c r="E33" s="42">
        <v>7.02</v>
      </c>
      <c r="F33" s="43">
        <v>0.87282991489388351</v>
      </c>
      <c r="G33" s="43">
        <f t="shared" si="7"/>
        <v>8.7282991489388344</v>
      </c>
      <c r="H33" s="44">
        <f t="shared" si="8"/>
        <v>0.26184897446816502</v>
      </c>
      <c r="I33" s="44">
        <f t="shared" si="9"/>
        <v>2.61848974468165</v>
      </c>
    </row>
    <row r="34" spans="2:22" x14ac:dyDescent="0.2">
      <c r="B34" s="47">
        <v>7</v>
      </c>
      <c r="C34" s="48" t="s">
        <v>10</v>
      </c>
      <c r="D34" s="53"/>
      <c r="E34" s="49">
        <v>8.004999999999999</v>
      </c>
      <c r="F34" s="50">
        <v>0.99529963941959221</v>
      </c>
      <c r="G34" s="50">
        <f t="shared" si="7"/>
        <v>9.952996394195921</v>
      </c>
      <c r="H34" s="50">
        <f t="shared" si="8"/>
        <v>0.29858989182587764</v>
      </c>
      <c r="I34" s="50">
        <f t="shared" si="9"/>
        <v>2.9858989182587763</v>
      </c>
    </row>
    <row r="35" spans="2:22" x14ac:dyDescent="0.2">
      <c r="B35" s="18">
        <v>8</v>
      </c>
      <c r="C35" s="19" t="s">
        <v>60</v>
      </c>
      <c r="D35" s="3"/>
      <c r="E35" s="42">
        <v>8.7550000000000008</v>
      </c>
      <c r="F35" s="43">
        <v>1.088550698703127</v>
      </c>
      <c r="G35" s="43">
        <f t="shared" si="7"/>
        <v>10.88550698703127</v>
      </c>
      <c r="H35" s="44">
        <f t="shared" si="8"/>
        <v>0.3265652096109381</v>
      </c>
      <c r="I35" s="44">
        <f t="shared" si="9"/>
        <v>3.2656520961093807</v>
      </c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</row>
    <row r="36" spans="2:22" x14ac:dyDescent="0.2">
      <c r="B36" s="18">
        <v>9</v>
      </c>
      <c r="C36" s="19" t="s">
        <v>61</v>
      </c>
      <c r="D36" s="3"/>
      <c r="E36" s="42">
        <v>4.6400000000000006</v>
      </c>
      <c r="F36" s="43">
        <v>0.57691322010080059</v>
      </c>
      <c r="G36" s="43">
        <f t="shared" si="7"/>
        <v>5.7691322010080057</v>
      </c>
      <c r="H36" s="44">
        <f t="shared" si="8"/>
        <v>0.17307396603024017</v>
      </c>
      <c r="I36" s="44">
        <f t="shared" si="9"/>
        <v>1.7307396603024017</v>
      </c>
    </row>
    <row r="37" spans="2:22" x14ac:dyDescent="0.2">
      <c r="B37" s="18">
        <v>10</v>
      </c>
      <c r="C37" s="19" t="s">
        <v>62</v>
      </c>
      <c r="D37" s="3"/>
      <c r="E37" s="42">
        <v>8.1150000000000002</v>
      </c>
      <c r="F37" s="43">
        <v>1.008976461447844</v>
      </c>
      <c r="G37" s="43">
        <f t="shared" si="7"/>
        <v>10.08976461447844</v>
      </c>
      <c r="H37" s="44">
        <f t="shared" si="8"/>
        <v>0.30269293843435319</v>
      </c>
      <c r="I37" s="44">
        <f t="shared" si="9"/>
        <v>3.0269293843435316</v>
      </c>
    </row>
    <row r="38" spans="2:22" x14ac:dyDescent="0.2">
      <c r="B38" s="18">
        <v>11</v>
      </c>
      <c r="C38" s="19" t="s">
        <v>11</v>
      </c>
      <c r="D38" s="3"/>
      <c r="E38" s="42">
        <v>10.625</v>
      </c>
      <c r="F38" s="43">
        <v>1.3210566731834064</v>
      </c>
      <c r="G38" s="43">
        <f t="shared" si="7"/>
        <v>13.210566731834064</v>
      </c>
      <c r="H38" s="44">
        <f t="shared" si="8"/>
        <v>0.3963170019550219</v>
      </c>
      <c r="I38" s="44">
        <f t="shared" si="9"/>
        <v>3.9631700195502186</v>
      </c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spans="2:22" x14ac:dyDescent="0.2">
      <c r="B39" s="18">
        <v>12</v>
      </c>
      <c r="C39" s="19" t="s">
        <v>63</v>
      </c>
      <c r="D39" s="3"/>
      <c r="E39" s="42">
        <v>7.2</v>
      </c>
      <c r="F39" s="43">
        <v>0.89521016912193185</v>
      </c>
      <c r="G39" s="43">
        <f t="shared" si="7"/>
        <v>8.9521016912193172</v>
      </c>
      <c r="H39" s="44">
        <f t="shared" si="8"/>
        <v>0.26856305073657954</v>
      </c>
      <c r="I39" s="44">
        <f t="shared" si="9"/>
        <v>2.6856305073657953</v>
      </c>
    </row>
    <row r="40" spans="2:22" x14ac:dyDescent="0.2">
      <c r="B40" s="18">
        <v>13</v>
      </c>
      <c r="C40" s="19" t="s">
        <v>12</v>
      </c>
      <c r="D40" s="3"/>
      <c r="E40" s="42">
        <v>8.5150000000000006</v>
      </c>
      <c r="F40" s="43">
        <v>1.0587103597323959</v>
      </c>
      <c r="G40" s="43">
        <f t="shared" si="7"/>
        <v>10.587103597323958</v>
      </c>
      <c r="H40" s="44">
        <f t="shared" si="8"/>
        <v>0.31761310791971875</v>
      </c>
      <c r="I40" s="44">
        <f t="shared" si="9"/>
        <v>3.1761310791971873</v>
      </c>
    </row>
    <row r="41" spans="2:22" x14ac:dyDescent="0.2">
      <c r="B41" s="18">
        <v>14</v>
      </c>
      <c r="C41" s="19" t="s">
        <v>13</v>
      </c>
      <c r="D41" s="51"/>
      <c r="E41" s="10"/>
      <c r="F41" s="10">
        <v>0</v>
      </c>
      <c r="G41" s="10"/>
      <c r="H41" s="10"/>
      <c r="I41" s="10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</row>
    <row r="42" spans="2:22" x14ac:dyDescent="0.2">
      <c r="B42" s="18">
        <v>15</v>
      </c>
      <c r="C42" s="19" t="s">
        <v>58</v>
      </c>
      <c r="D42" s="3"/>
      <c r="E42" s="42">
        <v>6.71</v>
      </c>
      <c r="F42" s="43">
        <v>0.83428614372335597</v>
      </c>
      <c r="G42" s="43">
        <f t="shared" si="7"/>
        <v>8.3428614372335588</v>
      </c>
      <c r="H42" s="44">
        <f t="shared" si="8"/>
        <v>0.2502858431170068</v>
      </c>
      <c r="I42" s="44">
        <f t="shared" si="9"/>
        <v>2.5028584311700679</v>
      </c>
    </row>
    <row r="43" spans="2:22" x14ac:dyDescent="0.2">
      <c r="B43" s="18">
        <v>16</v>
      </c>
      <c r="C43" s="19" t="s">
        <v>14</v>
      </c>
      <c r="D43" s="3"/>
      <c r="E43" s="42">
        <v>50.275000000000006</v>
      </c>
      <c r="F43" s="43">
        <v>6.2509293406396012</v>
      </c>
      <c r="G43" s="43">
        <f t="shared" si="7"/>
        <v>62.509293406396012</v>
      </c>
      <c r="H43" s="44">
        <f t="shared" si="8"/>
        <v>1.8752788021918803</v>
      </c>
      <c r="I43" s="44">
        <f t="shared" si="9"/>
        <v>18.7527880219188</v>
      </c>
    </row>
    <row r="44" spans="2:22" x14ac:dyDescent="0.2">
      <c r="B44" s="18">
        <v>17</v>
      </c>
      <c r="C44" s="19" t="s">
        <v>59</v>
      </c>
      <c r="D44" s="3"/>
      <c r="E44" s="42">
        <v>40.644999999999996</v>
      </c>
      <c r="F44" s="43">
        <v>5.0535857394390158</v>
      </c>
      <c r="G44" s="43">
        <f t="shared" si="7"/>
        <v>50.535857394390156</v>
      </c>
      <c r="H44" s="44">
        <f t="shared" si="8"/>
        <v>1.5160757218317047</v>
      </c>
      <c r="I44" s="44">
        <f t="shared" si="9"/>
        <v>15.160757218317046</v>
      </c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</row>
    <row r="45" spans="2:22" x14ac:dyDescent="0.2">
      <c r="B45" s="18">
        <v>18</v>
      </c>
      <c r="C45" s="19" t="s">
        <v>15</v>
      </c>
      <c r="D45" s="3"/>
      <c r="E45" s="42">
        <v>16.990000000000002</v>
      </c>
      <c r="F45" s="43">
        <v>2.1124473296363369</v>
      </c>
      <c r="G45" s="43">
        <f t="shared" si="7"/>
        <v>21.124473296363366</v>
      </c>
      <c r="H45" s="44">
        <f t="shared" si="8"/>
        <v>0.63373419889090099</v>
      </c>
      <c r="I45" s="44">
        <f t="shared" si="9"/>
        <v>6.3373419889090092</v>
      </c>
    </row>
    <row r="46" spans="2:22" x14ac:dyDescent="0.2">
      <c r="B46" s="47">
        <v>19</v>
      </c>
      <c r="C46" s="48" t="s">
        <v>16</v>
      </c>
      <c r="D46" s="3"/>
      <c r="E46" s="49">
        <v>17</v>
      </c>
      <c r="F46" s="50">
        <v>2.1136906770934503</v>
      </c>
      <c r="G46" s="50">
        <f t="shared" si="7"/>
        <v>21.136906770934502</v>
      </c>
      <c r="H46" s="50">
        <f t="shared" si="8"/>
        <v>0.63410720312803504</v>
      </c>
      <c r="I46" s="50">
        <f t="shared" si="9"/>
        <v>6.3410720312803504</v>
      </c>
    </row>
    <row r="47" spans="2:22" x14ac:dyDescent="0.2">
      <c r="B47" s="47">
        <v>20</v>
      </c>
      <c r="C47" s="48" t="s">
        <v>64</v>
      </c>
      <c r="D47" s="3"/>
      <c r="E47" s="49">
        <v>67.66</v>
      </c>
      <c r="F47" s="50">
        <v>8.412488894831931</v>
      </c>
      <c r="G47" s="50">
        <f t="shared" si="7"/>
        <v>84.12488894831931</v>
      </c>
      <c r="H47" s="50">
        <f t="shared" si="8"/>
        <v>2.5237466684495793</v>
      </c>
      <c r="I47" s="50">
        <f t="shared" si="9"/>
        <v>25.237466684495793</v>
      </c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</row>
    <row r="48" spans="2:22" x14ac:dyDescent="0.2">
      <c r="B48" s="47">
        <v>21</v>
      </c>
      <c r="C48" s="48" t="s">
        <v>17</v>
      </c>
      <c r="D48" s="3"/>
      <c r="E48" s="49">
        <v>11.004999999999999</v>
      </c>
      <c r="F48" s="50">
        <v>1.3683038765537305</v>
      </c>
      <c r="G48" s="50">
        <f t="shared" si="7"/>
        <v>13.683038765537304</v>
      </c>
      <c r="H48" s="50">
        <f t="shared" si="8"/>
        <v>0.41049116296611915</v>
      </c>
      <c r="I48" s="50">
        <f t="shared" si="9"/>
        <v>4.1049116296611912</v>
      </c>
    </row>
    <row r="49" spans="1:22" ht="6" customHeight="1" x14ac:dyDescent="0.2">
      <c r="A49" s="13"/>
      <c r="B49" s="13"/>
      <c r="C49" s="13"/>
      <c r="D49" s="13"/>
      <c r="E49" s="13"/>
      <c r="F49" s="45"/>
      <c r="G49" s="45"/>
      <c r="H49" s="45"/>
      <c r="I49" s="46"/>
    </row>
    <row r="50" spans="1:22" s="13" customFormat="1" x14ac:dyDescent="0.2">
      <c r="B50" s="18"/>
      <c r="C50" s="52"/>
      <c r="D50" s="3"/>
      <c r="E50" s="42"/>
      <c r="F50" s="43"/>
      <c r="G50" s="43"/>
      <c r="H50" s="44"/>
      <c r="I50" s="44"/>
      <c r="J50" s="10"/>
    </row>
    <row r="51" spans="1:22" s="13" customFormat="1" ht="7.35" customHeight="1" x14ac:dyDescent="0.2">
      <c r="B51" s="9"/>
      <c r="C51" s="15"/>
      <c r="D51" s="9"/>
      <c r="E51" s="21"/>
      <c r="F51" s="22"/>
      <c r="G51" s="22"/>
      <c r="H51" s="22"/>
      <c r="I51" s="22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</row>
    <row r="52" spans="1:22" x14ac:dyDescent="0.2">
      <c r="B52" s="50"/>
      <c r="C52" s="71" t="s">
        <v>44</v>
      </c>
      <c r="D52" s="72"/>
      <c r="E52" s="72"/>
      <c r="F52" s="72"/>
      <c r="G52" s="72"/>
      <c r="H52" s="72"/>
      <c r="I52" s="72"/>
    </row>
    <row r="53" spans="1:22" x14ac:dyDescent="0.2">
      <c r="C53" s="10"/>
      <c r="E53" s="10"/>
      <c r="F53" s="10"/>
      <c r="G53" s="10"/>
      <c r="H53" s="10"/>
      <c r="I53" s="10"/>
    </row>
    <row r="54" spans="1:22" x14ac:dyDescent="0.2">
      <c r="C54" s="10"/>
      <c r="E54" s="10"/>
      <c r="F54" s="10"/>
      <c r="G54" s="10"/>
      <c r="H54" s="10"/>
      <c r="I54" s="10"/>
    </row>
    <row r="55" spans="1:22" x14ac:dyDescent="0.2">
      <c r="C55" s="10"/>
      <c r="E55" s="10"/>
      <c r="F55" s="10"/>
      <c r="G55" s="10"/>
      <c r="H55" s="10"/>
      <c r="I55" s="10"/>
    </row>
    <row r="58" spans="1:22" x14ac:dyDescent="0.2">
      <c r="K58" s="13"/>
    </row>
    <row r="59" spans="1:22" x14ac:dyDescent="0.2">
      <c r="K59" s="13"/>
    </row>
    <row r="62" spans="1:22" x14ac:dyDescent="0.2">
      <c r="L62" s="13"/>
    </row>
    <row r="63" spans="1:22" x14ac:dyDescent="0.2">
      <c r="L63" s="13"/>
    </row>
  </sheetData>
  <mergeCells count="13">
    <mergeCell ref="C52:I52"/>
    <mergeCell ref="C8:D8"/>
    <mergeCell ref="F12:G13"/>
    <mergeCell ref="H12:I13"/>
    <mergeCell ref="B1:I1"/>
    <mergeCell ref="B3:I3"/>
    <mergeCell ref="B25:C25"/>
    <mergeCell ref="B27:C27"/>
    <mergeCell ref="F15:I15"/>
    <mergeCell ref="F25:I25"/>
    <mergeCell ref="E5:F5"/>
    <mergeCell ref="G6:H6"/>
    <mergeCell ref="E12:E13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77" orientation="landscape" r:id="rId1"/>
  <headerFooter>
    <oddHeader>&amp;LSERVIZI D'IGIENE AMBIENTALE ANNO 2018&amp;RQUANTITATIVI TEORICI - SOGLIE - TARIFFE - COEFFICIENTI</oddHeader>
    <oddFooter>&amp;Rpag. &amp;P di &amp;N</oddFooter>
  </headerFooter>
  <ignoredErrors>
    <ignoredError sqref="F24:I27 I18 G19:G23 I19:I23 H19:H23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51"/>
  <sheetViews>
    <sheetView topLeftCell="A20" zoomScaleNormal="100" workbookViewId="0">
      <selection sqref="A1:F50"/>
    </sheetView>
  </sheetViews>
  <sheetFormatPr defaultColWidth="9" defaultRowHeight="15" x14ac:dyDescent="0.2"/>
  <cols>
    <col min="1" max="1" width="3" style="10" customWidth="1"/>
    <col min="2" max="2" width="5.85546875" style="10" bestFit="1" customWidth="1"/>
    <col min="3" max="3" width="94.5703125" style="12" bestFit="1" customWidth="1"/>
    <col min="4" max="4" width="1" style="10" customWidth="1"/>
    <col min="5" max="6" width="17.28515625" style="10" customWidth="1"/>
    <col min="7" max="9" width="9" style="10"/>
    <col min="10" max="10" width="12.28515625" style="10" bestFit="1" customWidth="1"/>
    <col min="11" max="12" width="17.85546875" style="10" bestFit="1" customWidth="1"/>
    <col min="13" max="13" width="9" style="10"/>
    <col min="14" max="14" width="20" style="10" bestFit="1" customWidth="1"/>
    <col min="15" max="16" width="9" style="10"/>
    <col min="17" max="17" width="14.7109375" style="10" customWidth="1"/>
    <col min="18" max="18" width="15.7109375" style="10" customWidth="1"/>
    <col min="19" max="16384" width="9" style="10"/>
  </cols>
  <sheetData>
    <row r="1" spans="2:24" s="13" customFormat="1" ht="18" customHeight="1" x14ac:dyDescent="0.2">
      <c r="B1" s="62" t="str">
        <f>+'QUANTITATIVI TEORICI E SOGLIE'!B1:I1</f>
        <v>COMUNE DI CINGIA DE' BOTTI</v>
      </c>
      <c r="C1" s="62"/>
      <c r="D1" s="62"/>
      <c r="E1" s="62"/>
      <c r="F1" s="62"/>
      <c r="R1" s="10"/>
      <c r="S1" s="10"/>
      <c r="T1" s="10"/>
      <c r="U1" s="10"/>
      <c r="V1" s="10"/>
      <c r="W1" s="10"/>
      <c r="X1" s="10"/>
    </row>
    <row r="2" spans="2:24" s="13" customFormat="1" ht="8.25" customHeight="1" x14ac:dyDescent="0.2">
      <c r="B2" s="9"/>
      <c r="C2" s="15"/>
      <c r="D2" s="9"/>
      <c r="E2" s="9"/>
      <c r="F2" s="9"/>
      <c r="R2" s="10"/>
      <c r="S2" s="10"/>
      <c r="T2" s="10"/>
      <c r="U2" s="10"/>
      <c r="V2" s="10"/>
      <c r="W2" s="10"/>
      <c r="X2" s="10"/>
    </row>
    <row r="3" spans="2:24" s="13" customFormat="1" ht="15.75" customHeight="1" x14ac:dyDescent="0.2">
      <c r="B3" s="62" t="s">
        <v>69</v>
      </c>
      <c r="C3" s="62"/>
      <c r="D3" s="62"/>
      <c r="E3" s="62"/>
      <c r="F3" s="62"/>
      <c r="R3" s="10"/>
      <c r="S3" s="10"/>
      <c r="T3" s="10"/>
      <c r="U3" s="10"/>
      <c r="V3" s="10"/>
      <c r="W3" s="10"/>
      <c r="X3" s="10"/>
    </row>
    <row r="4" spans="2:24" ht="8.25" customHeight="1" x14ac:dyDescent="0.2"/>
    <row r="5" spans="2:24" x14ac:dyDescent="0.2">
      <c r="C5" s="16" t="s">
        <v>21</v>
      </c>
      <c r="M5" s="13"/>
    </row>
    <row r="6" spans="2:24" ht="5.25" customHeight="1" x14ac:dyDescent="0.2">
      <c r="M6" s="13"/>
    </row>
    <row r="7" spans="2:24" ht="30" x14ac:dyDescent="0.2">
      <c r="C7" s="1" t="s">
        <v>29</v>
      </c>
      <c r="E7" s="1" t="s">
        <v>5</v>
      </c>
      <c r="F7" s="1" t="s">
        <v>19</v>
      </c>
      <c r="M7" s="13"/>
    </row>
    <row r="8" spans="2:24" ht="6" customHeight="1" x14ac:dyDescent="0.2">
      <c r="M8" s="13"/>
    </row>
    <row r="9" spans="2:24" x14ac:dyDescent="0.2">
      <c r="C9" s="17" t="s">
        <v>0</v>
      </c>
      <c r="E9" s="11">
        <v>0.38051363825798035</v>
      </c>
      <c r="F9" s="11">
        <v>53.522068023681641</v>
      </c>
      <c r="M9" s="13"/>
    </row>
    <row r="10" spans="2:24" x14ac:dyDescent="0.2">
      <c r="C10" s="17" t="s">
        <v>23</v>
      </c>
      <c r="E10" s="11">
        <v>0.44393259286880493</v>
      </c>
      <c r="F10" s="11">
        <v>82.341644287109375</v>
      </c>
      <c r="M10" s="13"/>
    </row>
    <row r="11" spans="2:24" x14ac:dyDescent="0.2">
      <c r="C11" s="17" t="s">
        <v>1</v>
      </c>
      <c r="E11" s="11">
        <v>0.48923185467720032</v>
      </c>
      <c r="F11" s="11">
        <v>107.04413604736328</v>
      </c>
      <c r="M11" s="13"/>
    </row>
    <row r="12" spans="2:24" x14ac:dyDescent="0.2">
      <c r="C12" s="17" t="s">
        <v>2</v>
      </c>
      <c r="E12" s="11">
        <v>0.52547121047973633</v>
      </c>
      <c r="F12" s="11">
        <v>123.51246643066406</v>
      </c>
      <c r="M12" s="13"/>
    </row>
    <row r="13" spans="2:24" x14ac:dyDescent="0.2">
      <c r="C13" s="17" t="s">
        <v>3</v>
      </c>
      <c r="E13" s="11">
        <v>0.5617106556892395</v>
      </c>
      <c r="F13" s="11">
        <v>148.2149658203125</v>
      </c>
      <c r="M13" s="13"/>
    </row>
    <row r="14" spans="2:24" x14ac:dyDescent="0.2">
      <c r="C14" s="17" t="s">
        <v>4</v>
      </c>
      <c r="E14" s="11">
        <v>0.58889013528823853</v>
      </c>
      <c r="F14" s="11">
        <v>168.80036926269531</v>
      </c>
      <c r="M14" s="13"/>
    </row>
    <row r="15" spans="2:24" ht="7.5" customHeight="1" x14ac:dyDescent="0.2">
      <c r="C15" s="10"/>
      <c r="M15" s="13"/>
    </row>
    <row r="16" spans="2:24" x14ac:dyDescent="0.2">
      <c r="B16" s="63" t="s">
        <v>24</v>
      </c>
      <c r="C16" s="64"/>
      <c r="D16" s="65"/>
      <c r="E16" s="67" t="s">
        <v>22</v>
      </c>
      <c r="F16" s="68"/>
      <c r="M16" s="13"/>
    </row>
    <row r="17" spans="2:13" ht="6" customHeight="1" x14ac:dyDescent="0.2">
      <c r="C17" s="10"/>
      <c r="D17" s="66"/>
      <c r="M17" s="13"/>
    </row>
    <row r="18" spans="2:13" ht="30" x14ac:dyDescent="0.2">
      <c r="B18" s="69" t="s">
        <v>18</v>
      </c>
      <c r="C18" s="70"/>
      <c r="D18" s="2"/>
      <c r="E18" s="1" t="s">
        <v>20</v>
      </c>
      <c r="F18" s="1" t="s">
        <v>19</v>
      </c>
      <c r="M18" s="13"/>
    </row>
    <row r="19" spans="2:13" x14ac:dyDescent="0.2">
      <c r="B19" s="18">
        <v>1</v>
      </c>
      <c r="C19" s="19" t="s">
        <v>6</v>
      </c>
      <c r="D19" s="3"/>
      <c r="E19" s="11">
        <v>0.2152761331936385</v>
      </c>
      <c r="F19" s="11">
        <v>0.25325257174318982</v>
      </c>
      <c r="M19" s="13"/>
    </row>
    <row r="20" spans="2:13" x14ac:dyDescent="0.2">
      <c r="B20" s="18">
        <v>2</v>
      </c>
      <c r="C20" s="19" t="s">
        <v>56</v>
      </c>
      <c r="D20" s="3"/>
      <c r="E20" s="11">
        <v>0.38127220279146334</v>
      </c>
      <c r="F20" s="11">
        <v>0.44915091911690974</v>
      </c>
      <c r="M20" s="13"/>
    </row>
    <row r="21" spans="2:13" x14ac:dyDescent="0.2">
      <c r="B21" s="18">
        <v>3</v>
      </c>
      <c r="C21" s="19" t="s">
        <v>7</v>
      </c>
      <c r="D21" s="3"/>
      <c r="E21" s="11">
        <v>0.26196252631869044</v>
      </c>
      <c r="F21" s="11">
        <v>0.30948953301178062</v>
      </c>
      <c r="M21" s="13"/>
    </row>
    <row r="22" spans="2:13" x14ac:dyDescent="0.2">
      <c r="B22" s="18">
        <v>4</v>
      </c>
      <c r="C22" s="19" t="s">
        <v>57</v>
      </c>
      <c r="D22" s="3"/>
      <c r="E22" s="11">
        <v>0.22305720644427429</v>
      </c>
      <c r="F22" s="11">
        <v>0.26442548689372636</v>
      </c>
      <c r="M22" s="13"/>
    </row>
    <row r="23" spans="2:13" x14ac:dyDescent="0.2">
      <c r="B23" s="18">
        <v>5</v>
      </c>
      <c r="C23" s="19" t="s">
        <v>8</v>
      </c>
      <c r="D23" s="3"/>
      <c r="E23" s="11">
        <v>0.62248524166735864</v>
      </c>
      <c r="F23" s="11">
        <v>0.73443253441834455</v>
      </c>
      <c r="M23" s="13"/>
    </row>
    <row r="24" spans="2:13" x14ac:dyDescent="0.2">
      <c r="B24" s="18">
        <v>6</v>
      </c>
      <c r="C24" s="19" t="s">
        <v>9</v>
      </c>
      <c r="D24" s="3"/>
      <c r="E24" s="11">
        <v>0.47205130311121773</v>
      </c>
      <c r="F24" s="11">
        <v>0.55790052476467311</v>
      </c>
      <c r="M24" s="13"/>
    </row>
    <row r="25" spans="2:13" x14ac:dyDescent="0.2">
      <c r="B25" s="18">
        <v>7</v>
      </c>
      <c r="C25" s="19" t="s">
        <v>10</v>
      </c>
      <c r="D25" s="3"/>
      <c r="E25" s="11">
        <v>0.51873768077668203</v>
      </c>
      <c r="F25" s="11">
        <v>0.61004074811021924</v>
      </c>
      <c r="M25" s="13"/>
    </row>
    <row r="26" spans="2:13" x14ac:dyDescent="0.2">
      <c r="B26" s="18">
        <v>8</v>
      </c>
      <c r="C26" s="19" t="s">
        <v>67</v>
      </c>
      <c r="D26" s="3"/>
      <c r="E26" s="11">
        <v>0.58617357680411664</v>
      </c>
      <c r="F26" s="11">
        <v>0.69272031312064586</v>
      </c>
      <c r="M26" s="13"/>
    </row>
    <row r="27" spans="2:13" x14ac:dyDescent="0.2">
      <c r="B27" s="18">
        <v>9</v>
      </c>
      <c r="C27" s="19" t="s">
        <v>68</v>
      </c>
      <c r="D27" s="3"/>
      <c r="E27" s="11">
        <v>0.30086784619310653</v>
      </c>
      <c r="F27" s="11">
        <v>0.35604335205863574</v>
      </c>
      <c r="M27" s="13"/>
    </row>
    <row r="28" spans="2:13" x14ac:dyDescent="0.2">
      <c r="B28" s="18">
        <v>10</v>
      </c>
      <c r="C28" s="19" t="s">
        <v>62</v>
      </c>
      <c r="D28" s="3"/>
      <c r="E28" s="11">
        <v>0.57579883308271906</v>
      </c>
      <c r="F28" s="11">
        <v>0.67931280073291478</v>
      </c>
      <c r="M28" s="13"/>
    </row>
    <row r="29" spans="2:13" x14ac:dyDescent="0.2">
      <c r="B29" s="18">
        <v>11</v>
      </c>
      <c r="C29" s="19" t="s">
        <v>11</v>
      </c>
      <c r="D29" s="3"/>
      <c r="E29" s="11">
        <v>0.67176533618234746</v>
      </c>
      <c r="F29" s="11">
        <v>0.79141431999532896</v>
      </c>
      <c r="M29" s="13"/>
    </row>
    <row r="30" spans="2:13" x14ac:dyDescent="0.2">
      <c r="B30" s="18">
        <v>12</v>
      </c>
      <c r="C30" s="19" t="s">
        <v>63</v>
      </c>
      <c r="D30" s="3"/>
      <c r="E30" s="11">
        <v>0.53948716821947718</v>
      </c>
      <c r="F30" s="11">
        <v>0.63313145599626319</v>
      </c>
      <c r="M30" s="13"/>
    </row>
    <row r="31" spans="2:13" x14ac:dyDescent="0.2">
      <c r="B31" s="18">
        <v>13</v>
      </c>
      <c r="C31" s="19" t="s">
        <v>12</v>
      </c>
      <c r="D31" s="3"/>
      <c r="E31" s="11">
        <v>0.53948716821947718</v>
      </c>
      <c r="F31" s="11">
        <v>0.63424870133828326</v>
      </c>
      <c r="M31" s="13"/>
    </row>
    <row r="32" spans="2:13" x14ac:dyDescent="0.2">
      <c r="B32" s="18">
        <v>14</v>
      </c>
      <c r="C32" s="19" t="s">
        <v>13</v>
      </c>
      <c r="D32" s="3"/>
      <c r="E32" s="11">
        <v>0.34755425477774604</v>
      </c>
      <c r="F32" s="11">
        <v>0.4096732950564056</v>
      </c>
      <c r="M32" s="13"/>
    </row>
    <row r="33" spans="1:25" x14ac:dyDescent="0.2">
      <c r="B33" s="18">
        <v>15</v>
      </c>
      <c r="C33" s="19" t="s">
        <v>58</v>
      </c>
      <c r="D33" s="3"/>
      <c r="E33" s="11">
        <v>0.56542408936132149</v>
      </c>
      <c r="F33" s="11">
        <v>0.66441560421067813</v>
      </c>
      <c r="M33" s="13"/>
    </row>
    <row r="34" spans="1:25" x14ac:dyDescent="0.2">
      <c r="B34" s="18">
        <v>16</v>
      </c>
      <c r="C34" s="20" t="s">
        <v>14</v>
      </c>
      <c r="E34" s="11">
        <v>1.2553452270561147</v>
      </c>
      <c r="F34" s="11">
        <v>1.4778033157145947</v>
      </c>
      <c r="M34" s="13"/>
    </row>
    <row r="35" spans="1:25" x14ac:dyDescent="0.2">
      <c r="B35" s="18">
        <v>17</v>
      </c>
      <c r="C35" s="19" t="s">
        <v>59</v>
      </c>
      <c r="D35" s="3"/>
      <c r="E35" s="11">
        <v>1.0374753615533641</v>
      </c>
      <c r="F35" s="11">
        <v>1.1917768583459072</v>
      </c>
      <c r="M35" s="13"/>
    </row>
    <row r="36" spans="1:25" x14ac:dyDescent="0.2">
      <c r="B36" s="18">
        <v>18</v>
      </c>
      <c r="C36" s="19" t="s">
        <v>15</v>
      </c>
      <c r="D36" s="3"/>
      <c r="E36" s="11">
        <v>0.7262327407196848</v>
      </c>
      <c r="F36" s="11">
        <v>0.87893544723719386</v>
      </c>
      <c r="M36" s="13"/>
    </row>
    <row r="37" spans="1:25" x14ac:dyDescent="0.2">
      <c r="B37" s="18">
        <v>19</v>
      </c>
      <c r="C37" s="19" t="s">
        <v>16</v>
      </c>
      <c r="D37" s="3"/>
      <c r="E37" s="11">
        <v>1.0763805886702547</v>
      </c>
      <c r="F37" s="11">
        <v>1.2662629119925264</v>
      </c>
      <c r="M37" s="13"/>
    </row>
    <row r="38" spans="1:25" x14ac:dyDescent="0.2">
      <c r="B38" s="18">
        <v>20</v>
      </c>
      <c r="C38" s="19" t="s">
        <v>64</v>
      </c>
      <c r="D38" s="3"/>
      <c r="E38" s="11">
        <v>1.5717751579121424</v>
      </c>
      <c r="F38" s="11">
        <v>1.8517233391176324</v>
      </c>
      <c r="M38" s="13"/>
    </row>
    <row r="39" spans="1:25" x14ac:dyDescent="0.2">
      <c r="B39" s="18">
        <v>21</v>
      </c>
      <c r="C39" s="19" t="s">
        <v>17</v>
      </c>
      <c r="D39" s="3"/>
      <c r="E39" s="11">
        <v>0.69510844771714164</v>
      </c>
      <c r="F39" s="11">
        <v>0.81971902890529669</v>
      </c>
      <c r="M39" s="13"/>
    </row>
    <row r="40" spans="1:25" x14ac:dyDescent="0.2">
      <c r="B40" s="12"/>
      <c r="D40" s="12"/>
      <c r="E40" s="12"/>
      <c r="F40" s="12"/>
      <c r="M40" s="13"/>
    </row>
    <row r="41" spans="1:25" s="13" customFormat="1" x14ac:dyDescent="0.2">
      <c r="B41" s="18"/>
      <c r="C41" s="52" t="s">
        <v>66</v>
      </c>
      <c r="D41" s="3"/>
      <c r="E41" s="11">
        <v>1.0176517931623932</v>
      </c>
      <c r="F41" s="11">
        <v>3.5006152997151001</v>
      </c>
      <c r="H41" s="10"/>
      <c r="I41" s="10"/>
      <c r="J41" s="10"/>
      <c r="K41" s="54"/>
      <c r="L41" s="54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</row>
    <row r="42" spans="1:25" s="13" customFormat="1" x14ac:dyDescent="0.2">
      <c r="A42" s="10"/>
      <c r="B42" s="10"/>
      <c r="C42" s="10"/>
      <c r="D42" s="10"/>
      <c r="E42" s="10"/>
      <c r="F42" s="10"/>
      <c r="H42" s="10"/>
      <c r="I42" s="10"/>
      <c r="J42" s="10"/>
      <c r="K42" s="10"/>
      <c r="L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</row>
    <row r="43" spans="1:25" s="55" customFormat="1" x14ac:dyDescent="0.2">
      <c r="B43" s="60" t="s">
        <v>28</v>
      </c>
      <c r="C43" s="61"/>
      <c r="E43" s="13"/>
      <c r="F43" s="13"/>
    </row>
    <row r="44" spans="1:25" s="55" customFormat="1" ht="6" customHeight="1" x14ac:dyDescent="0.2">
      <c r="E44" s="10"/>
      <c r="F44" s="10"/>
    </row>
    <row r="45" spans="1:25" s="55" customFormat="1" x14ac:dyDescent="0.2">
      <c r="B45" s="56" t="s">
        <v>26</v>
      </c>
      <c r="C45" s="57" t="s">
        <v>27</v>
      </c>
      <c r="E45" s="14" t="s">
        <v>25</v>
      </c>
      <c r="F45" s="11">
        <v>0.21</v>
      </c>
    </row>
    <row r="46" spans="1:25" s="55" customFormat="1" x14ac:dyDescent="0.2">
      <c r="B46" s="56" t="s">
        <v>72</v>
      </c>
      <c r="C46" s="57" t="s">
        <v>73</v>
      </c>
      <c r="E46" s="14" t="s">
        <v>25</v>
      </c>
      <c r="F46" s="11">
        <v>0.05</v>
      </c>
    </row>
    <row r="47" spans="1:25" s="55" customFormat="1" ht="6" customHeight="1" x14ac:dyDescent="0.2">
      <c r="E47" s="10"/>
      <c r="F47" s="10"/>
    </row>
    <row r="48" spans="1:25" s="55" customFormat="1" x14ac:dyDescent="0.2">
      <c r="B48" s="55" t="s">
        <v>45</v>
      </c>
      <c r="C48" s="58" t="s">
        <v>46</v>
      </c>
      <c r="E48" s="10"/>
      <c r="F48" s="10"/>
    </row>
    <row r="49" spans="3:17" s="55" customFormat="1" x14ac:dyDescent="0.2">
      <c r="C49" s="59" t="s">
        <v>47</v>
      </c>
      <c r="D49" s="59"/>
      <c r="E49" s="59"/>
      <c r="F49" s="59"/>
    </row>
    <row r="50" spans="3:17" x14ac:dyDescent="0.2">
      <c r="N50" s="13"/>
      <c r="O50" s="13"/>
      <c r="P50" s="13"/>
      <c r="Q50" s="13"/>
    </row>
    <row r="51" spans="3:17" x14ac:dyDescent="0.2">
      <c r="N51" s="13"/>
      <c r="O51" s="13"/>
      <c r="P51" s="13"/>
      <c r="Q51" s="13"/>
    </row>
  </sheetData>
  <mergeCells count="8">
    <mergeCell ref="C49:F49"/>
    <mergeCell ref="B43:C43"/>
    <mergeCell ref="B1:F1"/>
    <mergeCell ref="B3:F3"/>
    <mergeCell ref="B16:C16"/>
    <mergeCell ref="D16:D17"/>
    <mergeCell ref="E16:F16"/>
    <mergeCell ref="B18:C18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scale="91" orientation="landscape" r:id="rId1"/>
  <headerFooter>
    <oddHeader>&amp;LSERVIZI D'IGIENE AMBIENTALE ANNO 2018&amp;RQUANTITATIVI TEORICI - SOGLIE - TARIFFE - COEFFICIENTI</oddHeader>
    <oddFooter>&amp;Rpag. 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42"/>
  <sheetViews>
    <sheetView tabSelected="1" zoomScale="75" zoomScaleNormal="75" workbookViewId="0">
      <selection sqref="A1:F42"/>
    </sheetView>
  </sheetViews>
  <sheetFormatPr defaultColWidth="9" defaultRowHeight="15" x14ac:dyDescent="0.2"/>
  <cols>
    <col min="1" max="1" width="3" style="10" customWidth="1"/>
    <col min="2" max="2" width="5.85546875" style="10" bestFit="1" customWidth="1"/>
    <col min="3" max="3" width="94.5703125" style="12" bestFit="1" customWidth="1"/>
    <col min="4" max="4" width="1" style="10" customWidth="1"/>
    <col min="5" max="6" width="17.28515625" style="10" customWidth="1"/>
    <col min="7" max="16384" width="9" style="10"/>
  </cols>
  <sheetData>
    <row r="1" spans="2:6" s="13" customFormat="1" ht="18" customHeight="1" x14ac:dyDescent="0.2">
      <c r="B1" s="62" t="str">
        <f>+TARIFFE!B1</f>
        <v>COMUNE DI CINGIA DE' BOTTI</v>
      </c>
      <c r="C1" s="62"/>
      <c r="D1" s="62"/>
      <c r="E1" s="62"/>
      <c r="F1" s="62"/>
    </row>
    <row r="2" spans="2:6" s="13" customFormat="1" ht="8.25" customHeight="1" x14ac:dyDescent="0.2">
      <c r="B2" s="9"/>
      <c r="C2" s="15"/>
      <c r="D2" s="9"/>
      <c r="E2" s="9"/>
      <c r="F2" s="9"/>
    </row>
    <row r="3" spans="2:6" s="13" customFormat="1" ht="18" x14ac:dyDescent="0.2">
      <c r="B3" s="62" t="s">
        <v>70</v>
      </c>
      <c r="C3" s="62"/>
      <c r="D3" s="62"/>
      <c r="E3" s="62"/>
      <c r="F3" s="62"/>
    </row>
    <row r="4" spans="2:6" ht="8.25" customHeight="1" x14ac:dyDescent="0.2"/>
    <row r="5" spans="2:6" x14ac:dyDescent="0.2">
      <c r="C5" s="16" t="s">
        <v>51</v>
      </c>
    </row>
    <row r="6" spans="2:6" ht="5.25" customHeight="1" x14ac:dyDescent="0.2"/>
    <row r="7" spans="2:6" x14ac:dyDescent="0.2">
      <c r="C7" s="1" t="s">
        <v>29</v>
      </c>
      <c r="E7" s="7" t="s">
        <v>48</v>
      </c>
      <c r="F7" s="7" t="s">
        <v>38</v>
      </c>
    </row>
    <row r="8" spans="2:6" ht="6" customHeight="1" x14ac:dyDescent="0.2"/>
    <row r="9" spans="2:6" x14ac:dyDescent="0.2">
      <c r="C9" s="17" t="s">
        <v>0</v>
      </c>
      <c r="E9" s="8">
        <v>0.8399999737739563</v>
      </c>
      <c r="F9" s="8">
        <v>1.2999999523162842</v>
      </c>
    </row>
    <row r="10" spans="2:6" x14ac:dyDescent="0.2">
      <c r="C10" s="17" t="s">
        <v>23</v>
      </c>
      <c r="E10" s="8">
        <v>0.98000001907348633</v>
      </c>
      <c r="F10" s="8">
        <v>2</v>
      </c>
    </row>
    <row r="11" spans="2:6" x14ac:dyDescent="0.2">
      <c r="C11" s="17" t="s">
        <v>1</v>
      </c>
      <c r="E11" s="8">
        <v>1.0800000429153442</v>
      </c>
      <c r="F11" s="8">
        <v>2.5999999046325684</v>
      </c>
    </row>
    <row r="12" spans="2:6" x14ac:dyDescent="0.2">
      <c r="C12" s="17" t="s">
        <v>2</v>
      </c>
      <c r="E12" s="8">
        <v>1.1599999666213989</v>
      </c>
      <c r="F12" s="8">
        <v>3</v>
      </c>
    </row>
    <row r="13" spans="2:6" x14ac:dyDescent="0.2">
      <c r="C13" s="17" t="s">
        <v>3</v>
      </c>
      <c r="E13" s="8">
        <v>1.2400000095367432</v>
      </c>
      <c r="F13" s="8">
        <v>3.5999999046325684</v>
      </c>
    </row>
    <row r="14" spans="2:6" x14ac:dyDescent="0.2">
      <c r="C14" s="17" t="s">
        <v>4</v>
      </c>
      <c r="E14" s="8">
        <v>1.2999999523162842</v>
      </c>
      <c r="F14" s="8">
        <v>4.0999999046325684</v>
      </c>
    </row>
    <row r="15" spans="2:6" ht="7.5" customHeight="1" x14ac:dyDescent="0.2">
      <c r="C15" s="10"/>
    </row>
    <row r="16" spans="2:6" x14ac:dyDescent="0.2">
      <c r="B16" s="63" t="s">
        <v>52</v>
      </c>
      <c r="C16" s="64"/>
      <c r="D16" s="65"/>
      <c r="E16" s="13"/>
      <c r="F16" s="13"/>
    </row>
    <row r="17" spans="2:15" ht="6" customHeight="1" x14ac:dyDescent="0.2">
      <c r="C17" s="10"/>
      <c r="D17" s="66"/>
    </row>
    <row r="18" spans="2:15" ht="15" customHeight="1" x14ac:dyDescent="0.2">
      <c r="B18" s="69" t="s">
        <v>18</v>
      </c>
      <c r="C18" s="70"/>
      <c r="D18" s="2"/>
      <c r="E18" s="7" t="s">
        <v>49</v>
      </c>
      <c r="F18" s="7" t="s">
        <v>50</v>
      </c>
      <c r="K18" s="13"/>
      <c r="L18" s="13"/>
      <c r="M18" s="13"/>
      <c r="N18" s="13"/>
      <c r="O18" s="13"/>
    </row>
    <row r="19" spans="2:15" x14ac:dyDescent="0.2">
      <c r="B19" s="18">
        <v>1</v>
      </c>
      <c r="C19" s="19" t="s">
        <v>6</v>
      </c>
      <c r="D19" s="3"/>
      <c r="E19" s="8">
        <v>0.41499999999999998</v>
      </c>
      <c r="F19" s="8">
        <v>3.4</v>
      </c>
      <c r="K19" s="13"/>
      <c r="L19" s="13"/>
      <c r="M19" s="13"/>
      <c r="N19" s="13"/>
      <c r="O19" s="13"/>
    </row>
    <row r="20" spans="2:15" x14ac:dyDescent="0.2">
      <c r="B20" s="18">
        <v>2</v>
      </c>
      <c r="C20" s="19" t="s">
        <v>56</v>
      </c>
      <c r="D20" s="3"/>
      <c r="E20" s="8">
        <v>0.73499999999999999</v>
      </c>
      <c r="F20" s="8">
        <v>6.03</v>
      </c>
      <c r="K20" s="13"/>
      <c r="L20" s="13"/>
      <c r="M20" s="13"/>
      <c r="N20" s="13"/>
      <c r="O20" s="13"/>
    </row>
    <row r="21" spans="2:15" x14ac:dyDescent="0.2">
      <c r="B21" s="18">
        <v>3</v>
      </c>
      <c r="C21" s="19" t="s">
        <v>7</v>
      </c>
      <c r="D21" s="3"/>
      <c r="E21" s="8">
        <v>0.505</v>
      </c>
      <c r="F21" s="8">
        <v>4.1550000000000002</v>
      </c>
      <c r="K21" s="13"/>
      <c r="L21" s="13"/>
      <c r="M21" s="13"/>
      <c r="N21" s="13"/>
      <c r="O21" s="13"/>
    </row>
    <row r="22" spans="2:15" x14ac:dyDescent="0.2">
      <c r="B22" s="18">
        <v>4</v>
      </c>
      <c r="C22" s="19" t="s">
        <v>57</v>
      </c>
      <c r="D22" s="3"/>
      <c r="E22" s="8">
        <v>0.43</v>
      </c>
      <c r="F22" s="8">
        <v>3.55</v>
      </c>
      <c r="K22" s="13"/>
      <c r="L22" s="13"/>
      <c r="M22" s="13"/>
      <c r="N22" s="13"/>
      <c r="O22" s="13"/>
    </row>
    <row r="23" spans="2:15" x14ac:dyDescent="0.2">
      <c r="B23" s="18">
        <v>5</v>
      </c>
      <c r="C23" s="19" t="s">
        <v>8</v>
      </c>
      <c r="D23" s="3"/>
      <c r="E23" s="8">
        <v>1.2</v>
      </c>
      <c r="F23" s="8">
        <v>9.8600010000000005</v>
      </c>
      <c r="K23" s="13"/>
      <c r="L23" s="13"/>
      <c r="M23" s="13"/>
      <c r="N23" s="13"/>
      <c r="O23" s="13"/>
    </row>
    <row r="24" spans="2:15" x14ac:dyDescent="0.2">
      <c r="B24" s="18">
        <v>6</v>
      </c>
      <c r="C24" s="19" t="s">
        <v>9</v>
      </c>
      <c r="D24" s="3"/>
      <c r="E24" s="8">
        <v>0.91</v>
      </c>
      <c r="F24" s="8">
        <v>7.49</v>
      </c>
      <c r="K24" s="13"/>
      <c r="L24" s="13"/>
      <c r="M24" s="13"/>
      <c r="N24" s="13"/>
      <c r="O24" s="13"/>
    </row>
    <row r="25" spans="2:15" x14ac:dyDescent="0.2">
      <c r="B25" s="18">
        <v>7</v>
      </c>
      <c r="C25" s="19" t="s">
        <v>10</v>
      </c>
      <c r="D25" s="3"/>
      <c r="E25" s="8">
        <v>1</v>
      </c>
      <c r="F25" s="8">
        <v>8.19</v>
      </c>
      <c r="K25" s="13"/>
      <c r="L25" s="13"/>
      <c r="M25" s="13"/>
      <c r="N25" s="13"/>
      <c r="O25" s="13"/>
    </row>
    <row r="26" spans="2:15" x14ac:dyDescent="0.2">
      <c r="B26" s="18">
        <v>8</v>
      </c>
      <c r="C26" s="19" t="s">
        <v>60</v>
      </c>
      <c r="D26" s="3"/>
      <c r="E26" s="8">
        <v>1.1299999999999999</v>
      </c>
      <c r="F26" s="8">
        <v>9.3000000000000007</v>
      </c>
      <c r="K26" s="13"/>
      <c r="L26" s="13"/>
      <c r="M26" s="13"/>
      <c r="N26" s="13"/>
      <c r="O26" s="13"/>
    </row>
    <row r="27" spans="2:15" x14ac:dyDescent="0.2">
      <c r="B27" s="18">
        <v>9</v>
      </c>
      <c r="C27" s="19" t="s">
        <v>61</v>
      </c>
      <c r="D27" s="3"/>
      <c r="E27" s="8">
        <v>0.57999999999999996</v>
      </c>
      <c r="F27" s="8">
        <v>4.78</v>
      </c>
      <c r="K27" s="13"/>
      <c r="L27" s="13"/>
      <c r="M27" s="13"/>
      <c r="N27" s="13"/>
      <c r="O27" s="13"/>
    </row>
    <row r="28" spans="2:15" x14ac:dyDescent="0.2">
      <c r="B28" s="18">
        <v>10</v>
      </c>
      <c r="C28" s="19" t="s">
        <v>62</v>
      </c>
      <c r="D28" s="3"/>
      <c r="E28" s="8">
        <v>1.1100000000000001</v>
      </c>
      <c r="F28" s="8">
        <v>9.1199999999999992</v>
      </c>
      <c r="K28" s="13"/>
      <c r="L28" s="13"/>
      <c r="M28" s="13"/>
      <c r="N28" s="13"/>
      <c r="O28" s="13"/>
    </row>
    <row r="29" spans="2:15" x14ac:dyDescent="0.2">
      <c r="B29" s="18">
        <v>11</v>
      </c>
      <c r="C29" s="19" t="s">
        <v>11</v>
      </c>
      <c r="D29" s="3"/>
      <c r="E29" s="8">
        <v>1.2949999999999999</v>
      </c>
      <c r="F29" s="8">
        <v>10.625</v>
      </c>
      <c r="K29" s="13"/>
      <c r="L29" s="13"/>
      <c r="M29" s="13"/>
      <c r="N29" s="13"/>
      <c r="O29" s="13"/>
    </row>
    <row r="30" spans="2:15" x14ac:dyDescent="0.2">
      <c r="B30" s="18">
        <v>12</v>
      </c>
      <c r="C30" s="19" t="s">
        <v>63</v>
      </c>
      <c r="D30" s="3"/>
      <c r="E30" s="8">
        <v>1.04</v>
      </c>
      <c r="F30" s="8">
        <v>8.5</v>
      </c>
      <c r="K30" s="13"/>
      <c r="L30" s="13"/>
      <c r="M30" s="13"/>
      <c r="N30" s="13"/>
      <c r="O30" s="13"/>
    </row>
    <row r="31" spans="2:15" x14ac:dyDescent="0.2">
      <c r="B31" s="18">
        <v>13</v>
      </c>
      <c r="C31" s="19" t="s">
        <v>12</v>
      </c>
      <c r="D31" s="3"/>
      <c r="E31" s="8">
        <v>1.04</v>
      </c>
      <c r="F31" s="8">
        <v>8.5149989999999995</v>
      </c>
      <c r="K31" s="13"/>
      <c r="L31" s="13"/>
      <c r="M31" s="13"/>
      <c r="N31" s="13"/>
      <c r="O31" s="13"/>
    </row>
    <row r="32" spans="2:15" x14ac:dyDescent="0.2">
      <c r="B32" s="18">
        <v>14</v>
      </c>
      <c r="C32" s="19" t="s">
        <v>13</v>
      </c>
      <c r="D32" s="3"/>
      <c r="E32" s="8">
        <v>0.67</v>
      </c>
      <c r="F32" s="8">
        <v>5.5</v>
      </c>
      <c r="K32" s="13"/>
      <c r="L32" s="13"/>
      <c r="M32" s="13"/>
      <c r="N32" s="13"/>
      <c r="O32" s="13"/>
    </row>
    <row r="33" spans="1:15" x14ac:dyDescent="0.2">
      <c r="B33" s="18">
        <v>15</v>
      </c>
      <c r="C33" s="19" t="s">
        <v>58</v>
      </c>
      <c r="D33" s="3"/>
      <c r="E33" s="8">
        <v>1.0900000000000001</v>
      </c>
      <c r="F33" s="8">
        <v>8.92</v>
      </c>
      <c r="K33" s="13"/>
      <c r="L33" s="13"/>
      <c r="M33" s="13"/>
      <c r="N33" s="13"/>
      <c r="O33" s="13"/>
    </row>
    <row r="34" spans="1:15" x14ac:dyDescent="0.2">
      <c r="B34" s="18">
        <v>16</v>
      </c>
      <c r="C34" s="20" t="s">
        <v>14</v>
      </c>
      <c r="E34" s="8">
        <v>2.42</v>
      </c>
      <c r="F34" s="8">
        <v>19.84</v>
      </c>
      <c r="K34" s="13"/>
      <c r="L34" s="13"/>
      <c r="M34" s="13"/>
      <c r="N34" s="13"/>
      <c r="O34" s="13"/>
    </row>
    <row r="35" spans="1:15" x14ac:dyDescent="0.2">
      <c r="B35" s="18">
        <v>17</v>
      </c>
      <c r="C35" s="19" t="s">
        <v>59</v>
      </c>
      <c r="D35" s="3"/>
      <c r="E35" s="8">
        <v>2</v>
      </c>
      <c r="F35" s="8">
        <v>16</v>
      </c>
      <c r="K35" s="13"/>
      <c r="L35" s="13"/>
      <c r="M35" s="13"/>
      <c r="N35" s="13"/>
      <c r="O35" s="13"/>
    </row>
    <row r="36" spans="1:15" x14ac:dyDescent="0.2">
      <c r="B36" s="18">
        <v>18</v>
      </c>
      <c r="C36" s="19" t="s">
        <v>15</v>
      </c>
      <c r="D36" s="3"/>
      <c r="E36" s="8">
        <v>1.4</v>
      </c>
      <c r="F36" s="8">
        <v>11.8</v>
      </c>
      <c r="K36" s="13"/>
      <c r="L36" s="13"/>
      <c r="M36" s="13"/>
      <c r="N36" s="13"/>
      <c r="O36" s="13"/>
    </row>
    <row r="37" spans="1:15" x14ac:dyDescent="0.2">
      <c r="B37" s="18">
        <v>19</v>
      </c>
      <c r="C37" s="19" t="s">
        <v>16</v>
      </c>
      <c r="D37" s="3"/>
      <c r="E37" s="8">
        <v>2.0750000000000002</v>
      </c>
      <c r="F37" s="8">
        <v>17</v>
      </c>
      <c r="K37" s="13"/>
      <c r="L37" s="13"/>
      <c r="M37" s="13"/>
      <c r="N37" s="13"/>
      <c r="O37" s="13"/>
    </row>
    <row r="38" spans="1:15" x14ac:dyDescent="0.2">
      <c r="B38" s="18">
        <v>20</v>
      </c>
      <c r="C38" s="19" t="s">
        <v>64</v>
      </c>
      <c r="D38" s="3"/>
      <c r="E38" s="8">
        <v>3.03</v>
      </c>
      <c r="F38" s="8">
        <v>24.86</v>
      </c>
      <c r="K38" s="13"/>
      <c r="L38" s="13"/>
      <c r="M38" s="13"/>
      <c r="N38" s="13"/>
      <c r="O38" s="13"/>
    </row>
    <row r="39" spans="1:15" x14ac:dyDescent="0.2">
      <c r="B39" s="18">
        <v>21</v>
      </c>
      <c r="C39" s="19" t="s">
        <v>17</v>
      </c>
      <c r="D39" s="3"/>
      <c r="E39" s="8">
        <v>1.34</v>
      </c>
      <c r="F39" s="8">
        <v>11.005000000000001</v>
      </c>
      <c r="K39" s="13"/>
      <c r="L39" s="13"/>
      <c r="M39" s="13"/>
      <c r="N39" s="13"/>
      <c r="O39" s="13"/>
    </row>
    <row r="40" spans="1:15" x14ac:dyDescent="0.2">
      <c r="B40" s="12"/>
      <c r="D40" s="12"/>
      <c r="E40" s="12"/>
      <c r="F40" s="12"/>
      <c r="K40" s="13"/>
      <c r="L40" s="13"/>
      <c r="M40" s="13"/>
      <c r="N40" s="13"/>
      <c r="O40" s="13"/>
    </row>
    <row r="41" spans="1:15" s="13" customFormat="1" x14ac:dyDescent="0.2">
      <c r="B41" s="18"/>
      <c r="C41" s="52" t="s">
        <v>66</v>
      </c>
      <c r="D41" s="3"/>
      <c r="E41" s="8">
        <v>1</v>
      </c>
      <c r="F41" s="8">
        <v>8.19</v>
      </c>
      <c r="G41" s="10"/>
      <c r="H41" s="10"/>
      <c r="I41" s="10"/>
      <c r="J41" s="10"/>
    </row>
    <row r="42" spans="1:15" s="13" customForma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</row>
  </sheetData>
  <mergeCells count="5">
    <mergeCell ref="B18:C18"/>
    <mergeCell ref="B1:F1"/>
    <mergeCell ref="B3:F3"/>
    <mergeCell ref="B16:C16"/>
    <mergeCell ref="D16:D17"/>
  </mergeCells>
  <printOptions horizontalCentered="1" verticalCentered="1"/>
  <pageMargins left="0.31496062992125984" right="0.31496062992125984" top="0.35433070866141736" bottom="0.35433070866141736" header="0.11811023622047245" footer="0.11811023622047245"/>
  <pageSetup paperSize="9" orientation="landscape" r:id="rId1"/>
  <headerFooter>
    <oddHeader>&amp;LSERVIZI D'IGIENE AMBIENTALE ANNO 2018&amp;RQUANTITATIVI TEORICI - SOGLIE - TARIFFE - COEFFICIENTI</oddHeader>
    <oddFooter>&amp;Rpag.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QUANTITATIVI TEORICI E SOGLIE</vt:lpstr>
      <vt:lpstr>TARIFFE</vt:lpstr>
      <vt:lpstr>COEFFICIENTI</vt:lpstr>
      <vt:lpstr>COEFFICIENTI!Area_stampa</vt:lpstr>
      <vt:lpstr>'QUANTITATIVI TEORICI E SOGLIE'!Area_stampa</vt:lpstr>
      <vt:lpstr>TARIFFE!Area_stampa</vt:lpstr>
    </vt:vector>
  </TitlesOfParts>
  <Company>Cosea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Cosea</dc:creator>
  <cp:lastModifiedBy>Marco Vallari</cp:lastModifiedBy>
  <cp:lastPrinted>2026-08-05T09:13:18Z</cp:lastPrinted>
  <dcterms:created xsi:type="dcterms:W3CDTF">2003-02-21T14:41:03Z</dcterms:created>
  <dcterms:modified xsi:type="dcterms:W3CDTF">2026-08-05T09:13:24Z</dcterms:modified>
</cp:coreProperties>
</file>